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022\Экономисты\2024 год\2) ПФХД\ДОУ\24\"/>
    </mc:Choice>
  </mc:AlternateContent>
  <bookViews>
    <workbookView xWindow="0" yWindow="0" windowWidth="28800" windowHeight="12435"/>
  </bookViews>
  <sheets>
    <sheet name="Листы1-5" sheetId="3" r:id="rId1"/>
  </sheets>
  <definedNames>
    <definedName name="_xlnm.Print_Area" localSheetId="0">'Листы1-5'!$A$1:$CU$254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211" i="3" l="1"/>
  <c r="BP63" i="3"/>
  <c r="BP35" i="3"/>
  <c r="EI143" i="3"/>
  <c r="EB133" i="3"/>
  <c r="BP69" i="3"/>
  <c r="BP106" i="3"/>
  <c r="EI140" i="3"/>
  <c r="EI135" i="3"/>
  <c r="EI136" i="3"/>
  <c r="EI137" i="3"/>
  <c r="EI138" i="3"/>
  <c r="EI139" i="3"/>
  <c r="EI141" i="3"/>
  <c r="EI142" i="3"/>
  <c r="EI144" i="3"/>
  <c r="BP144" i="3" s="1"/>
  <c r="EI145" i="3"/>
  <c r="EI146" i="3"/>
  <c r="EI147" i="3"/>
  <c r="EI148" i="3"/>
  <c r="EI149" i="3"/>
  <c r="EI150" i="3"/>
  <c r="BP150" i="3" s="1"/>
  <c r="BP145" i="3"/>
  <c r="BP146" i="3"/>
  <c r="BP148" i="3"/>
  <c r="BP140" i="3"/>
  <c r="BP137" i="3"/>
  <c r="CY133" i="3"/>
  <c r="CY150" i="3"/>
  <c r="CY144" i="3"/>
  <c r="CY137" i="3"/>
  <c r="DR144" i="3"/>
  <c r="DR148" i="3"/>
  <c r="DR133" i="3"/>
  <c r="DI133" i="3"/>
  <c r="CF128" i="3"/>
  <c r="BX128" i="3"/>
  <c r="CF133" i="3"/>
  <c r="BX133" i="3"/>
  <c r="BP52" i="3"/>
  <c r="BP39" i="3"/>
  <c r="EH133" i="3" l="1"/>
  <c r="BP40" i="3"/>
  <c r="DO68" i="3" l="1"/>
  <c r="BX107" i="3"/>
  <c r="CF107" i="3"/>
  <c r="BX79" i="3"/>
  <c r="CF79" i="3"/>
  <c r="BX71" i="3"/>
  <c r="CF71" i="3"/>
  <c r="BP77" i="3" l="1"/>
  <c r="BP135" i="3" l="1"/>
  <c r="BX77" i="3"/>
  <c r="BX69" i="3" s="1"/>
  <c r="BP51" i="3"/>
  <c r="BP138" i="3"/>
  <c r="BP139" i="3"/>
  <c r="BP141" i="3"/>
  <c r="BP142" i="3"/>
  <c r="BP143" i="3"/>
  <c r="BP147" i="3"/>
  <c r="BP149" i="3"/>
  <c r="CF77" i="3"/>
  <c r="BX92" i="3"/>
  <c r="CF92" i="3"/>
  <c r="BP92" i="3"/>
  <c r="BX56" i="3"/>
  <c r="CF56" i="3"/>
  <c r="BX51" i="3"/>
  <c r="CF51" i="3"/>
  <c r="BX48" i="3"/>
  <c r="CF48" i="3"/>
  <c r="BP56" i="3"/>
  <c r="BP48" i="3"/>
  <c r="CA176" i="3"/>
  <c r="CF69" i="3" l="1"/>
  <c r="CH176" i="3"/>
  <c r="BP136" i="3"/>
  <c r="BP133" i="3" s="1"/>
  <c r="BP128" i="3" s="1"/>
  <c r="BP68" i="3" s="1"/>
  <c r="DE68" i="3" s="1"/>
  <c r="BT176" i="3" l="1"/>
  <c r="BT196" i="3" s="1"/>
  <c r="BT199" i="3" s="1"/>
  <c r="BT204" i="3" s="1"/>
  <c r="DS68" i="3"/>
  <c r="DC177" i="3"/>
  <c r="DC178" i="3" s="1"/>
</calcChain>
</file>

<file path=xl/sharedStrings.xml><?xml version="1.0" encoding="utf-8"?>
<sst xmlns="http://schemas.openxmlformats.org/spreadsheetml/2006/main" count="633" uniqueCount="450">
  <si>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</si>
  <si>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</si>
  <si>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</si>
  <si>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</si>
  <si>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</si>
  <si>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</si>
  <si>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</si>
  <si>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</si>
  <si>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</si>
  <si>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</si>
  <si>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</si>
  <si>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</si>
  <si>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</si>
  <si>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</si>
  <si>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</si>
  <si>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г.</t>
  </si>
  <si>
    <t>и 20</t>
  </si>
  <si>
    <t>(на 20</t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</si>
  <si>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</si>
  <si>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</si>
  <si>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</si>
  <si>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</si>
  <si>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</si>
  <si>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</si>
  <si>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</si>
  <si>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</si>
  <si>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</si>
  <si>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</si>
  <si>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</si>
  <si>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</si>
  <si>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</si>
  <si>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</si>
  <si>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</si>
  <si>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</si>
  <si>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</si>
  <si>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</si>
  <si>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</si>
  <si>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</si>
  <si>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</si>
  <si>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</si>
  <si>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</si>
  <si>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</si>
  <si>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</si>
  <si>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</si>
  <si>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</si>
  <si>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</si>
  <si>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</si>
  <si>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</si>
  <si>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</si>
  <si>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</si>
  <si>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</si>
  <si>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</si>
  <si>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</si>
  <si>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</si>
  <si>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</si>
  <si>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</si>
  <si>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</si>
  <si>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</si>
  <si>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</si>
  <si>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</si>
  <si>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</si>
  <si>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</si>
  <si>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</si>
  <si>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</si>
  <si>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</si>
  <si>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</si>
  <si>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</si>
  <si>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</si>
  <si>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</si>
  <si>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</si>
  <si>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</si>
  <si>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</si>
  <si>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</si>
  <si>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</si>
  <si>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</si>
  <si>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</si>
  <si>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</si>
  <si>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</si>
  <si>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</si>
  <si>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</si>
  <si>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Расходы, всего: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</si>
  <si>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</si>
  <si>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</si>
  <si>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</si>
  <si>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</si>
  <si>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</si>
  <si>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</si>
  <si>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</si>
  <si>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</si>
  <si>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</si>
  <si>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</si>
  <si>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</si>
  <si>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</si>
  <si>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</si>
  <si>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</si>
  <si>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</si>
  <si>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</si>
  <si>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</si>
  <si>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</si>
  <si>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</si>
  <si>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</si>
  <si>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</si>
  <si>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</si>
  <si>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</si>
  <si>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</si>
  <si>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</si>
  <si>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</si>
  <si>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</si>
  <si>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</si>
  <si>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</si>
  <si>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</si>
  <si>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</si>
  <si>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</si>
  <si>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</si>
  <si>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</si>
  <si>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</si>
  <si>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</si>
  <si>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</si>
  <si>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</si>
  <si>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</si>
  <si>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</si>
  <si>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</si>
  <si>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</si>
  <si>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</si>
  <si>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</si>
  <si>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</si>
  <si>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</si>
  <si>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</si>
  <si>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</si>
  <si>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</si>
  <si>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</si>
  <si>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</si>
  <si>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</si>
  <si>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</si>
  <si>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</si>
  <si>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2410</t>
  </si>
  <si>
    <t>810</t>
  </si>
  <si>
    <t>862</t>
  </si>
  <si>
    <t>2420</t>
  </si>
  <si>
    <t>2430</t>
  </si>
  <si>
    <t>863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</si>
  <si>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</si>
  <si>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</si>
  <si>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</si>
  <si>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</si>
  <si>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</si>
  <si>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</si>
  <si>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</si>
  <si>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</si>
  <si>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</si>
  <si>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</si>
  <si>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</si>
  <si>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</si>
  <si>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</si>
  <si>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</si>
  <si>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</si>
  <si>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</si>
  <si>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</si>
  <si>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</si>
  <si>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</si>
  <si>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</si>
  <si>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прочую закупку товаров, работ и услуг, всего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</si>
  <si>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</si>
  <si>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</si>
  <si>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</si>
  <si>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</si>
  <si>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</si>
  <si>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</si>
  <si>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</si>
  <si>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</si>
  <si>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</si>
  <si>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</si>
  <si>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</si>
  <si>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</si>
  <si>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</si>
  <si>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</si>
  <si>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</si>
  <si>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</si>
  <si>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</si>
  <si>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</si>
  <si>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</si>
  <si>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</si>
  <si>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</si>
  <si>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</si>
  <si>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</si>
  <si>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</si>
  <si>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</si>
  <si>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</si>
  <si>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</si>
  <si>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</si>
  <si>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</si>
  <si>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</si>
  <si>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</si>
  <si>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</si>
  <si>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</si>
  <si>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</si>
  <si>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</si>
  <si>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</si>
  <si>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</si>
  <si>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</si>
  <si>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</si>
  <si>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</si>
  <si>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</si>
  <si>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</si>
  <si>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</si>
  <si>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</si>
  <si>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</si>
  <si>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</si>
  <si>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</si>
  <si>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</si>
  <si>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</si>
  <si>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</si>
  <si>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</si>
  <si>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</si>
  <si>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</si>
  <si>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</si>
  <si>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</si>
  <si>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</si>
  <si>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</si>
  <si>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</si>
  <si>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</si>
  <si>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</si>
  <si>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</si>
  <si>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</si>
  <si>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</si>
  <si>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</si>
  <si>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</si>
  <si>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</si>
  <si>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</si>
  <si>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</si>
  <si>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</si>
  <si>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</si>
  <si>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</si>
  <si>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</si>
  <si>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</si>
  <si>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</si>
  <si>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</si>
  <si>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</si>
  <si>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</si>
  <si>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</si>
  <si>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</si>
  <si>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</si>
  <si>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</si>
  <si>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</si>
  <si>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</si>
  <si>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</si>
  <si>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</si>
  <si>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</si>
  <si>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</si>
  <si>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</si>
  <si>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</si>
  <si>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</si>
  <si>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</si>
  <si>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</si>
  <si>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</si>
  <si>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</si>
  <si>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</si>
  <si>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</si>
  <si>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</si>
  <si>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</si>
  <si>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</si>
  <si>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</si>
  <si>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</si>
  <si>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</si>
  <si>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</si>
  <si>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</si>
  <si>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</si>
  <si>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</si>
  <si>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</si>
  <si>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</si>
  <si>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</si>
  <si>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</si>
  <si>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</si>
  <si>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</si>
  <si>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</si>
  <si>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</si>
  <si>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</si>
  <si>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</si>
  <si>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</si>
  <si>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</si>
  <si>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</si>
  <si>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</si>
  <si>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</si>
  <si>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</si>
  <si>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</si>
  <si>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</si>
  <si>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</si>
  <si>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</si>
  <si>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</si>
  <si>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(наименование должности уполномоченного лица органа — учредителя)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</si>
  <si>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</si>
  <si>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</si>
  <si>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</si>
  <si>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</si>
  <si>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</si>
  <si>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</si>
  <si>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</si>
  <si>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</si>
  <si>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</si>
  <si>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</si>
  <si>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</si>
  <si>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</si>
  <si>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</si>
  <si>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</si>
  <si>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</si>
  <si>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</si>
  <si>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</si>
  <si>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</si>
  <si>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</si>
  <si>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</si>
  <si>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</si>
  <si>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</si>
  <si>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</si>
  <si>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</si>
  <si>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</si>
  <si>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</si>
  <si>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</si>
  <si>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</si>
  <si>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t>классификации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</si>
  <si>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</si>
  <si>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</si>
  <si>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</si>
  <si>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</si>
  <si>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</si>
  <si>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</si>
  <si>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</si>
  <si>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</si>
  <si>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</si>
  <si>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</si>
  <si>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</si>
  <si>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</si>
  <si>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</si>
  <si>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</si>
  <si>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</si>
  <si>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</si>
  <si>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</si>
  <si>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</si>
  <si>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</si>
  <si>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по бюджетной</t>
  </si>
  <si>
    <t>годов)</t>
  </si>
  <si>
    <t>925</t>
  </si>
  <si>
    <t>230101001</t>
  </si>
  <si>
    <t>Управление образования администрации муниципального образования город-курорт Анапа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</si>
  <si>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</si>
  <si>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</si>
  <si>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</si>
  <si>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</si>
  <si>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</si>
  <si>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Прочие работы, услуги</t>
  </si>
  <si>
    <t>Страхование</t>
  </si>
  <si>
    <t>Услуги, работы для целей капитальных вложений</t>
  </si>
  <si>
    <t>Увеличение стоимости основных средств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</si>
  <si>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</si>
  <si>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</si>
  <si>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</si>
  <si>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</si>
  <si>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</si>
  <si>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2640.1</t>
  </si>
  <si>
    <t>2640.2</t>
  </si>
  <si>
    <t>2640.3</t>
  </si>
  <si>
    <t>2640.4</t>
  </si>
  <si>
    <t>2640.5</t>
  </si>
  <si>
    <t>2640.6</t>
  </si>
  <si>
    <t>2640.7</t>
  </si>
  <si>
    <t>2640.8</t>
  </si>
  <si>
    <t>2640.9</t>
  </si>
  <si>
    <t>2640.10</t>
  </si>
  <si>
    <t>2640.11</t>
  </si>
  <si>
    <t>2640.12</t>
  </si>
  <si>
    <t>2640.13</t>
  </si>
  <si>
    <t>2640.14</t>
  </si>
  <si>
    <t>2640.15</t>
  </si>
  <si>
    <t>221</t>
  </si>
  <si>
    <t>222</t>
  </si>
  <si>
    <t>223</t>
  </si>
  <si>
    <t>224</t>
  </si>
  <si>
    <t>225</t>
  </si>
  <si>
    <t>226</t>
  </si>
  <si>
    <t>227</t>
  </si>
  <si>
    <t>228</t>
  </si>
  <si>
    <t>310</t>
  </si>
  <si>
    <t>342</t>
  </si>
  <si>
    <t>343</t>
  </si>
  <si>
    <t>344</t>
  </si>
  <si>
    <t>345</t>
  </si>
  <si>
    <t>346</t>
  </si>
  <si>
    <t>349</t>
  </si>
  <si>
    <t>266</t>
  </si>
  <si>
    <t>211</t>
  </si>
  <si>
    <t>213</t>
  </si>
  <si>
    <t>291</t>
  </si>
  <si>
    <t>Все доходы (МЗ + Внебюджет + целевые)</t>
  </si>
  <si>
    <t>Аренда</t>
  </si>
  <si>
    <t xml:space="preserve">Муниципальное задание (МБ+КБ) + внебюджет </t>
  </si>
  <si>
    <t>Мунииципальное задание МБ</t>
  </si>
  <si>
    <t>Внебюджет</t>
  </si>
  <si>
    <t>средства от приносящей доход деятельности</t>
  </si>
  <si>
    <t>1230</t>
  </si>
  <si>
    <t xml:space="preserve">целевые субсидии </t>
  </si>
  <si>
    <t>292</t>
  </si>
  <si>
    <t>293</t>
  </si>
  <si>
    <t>2111</t>
  </si>
  <si>
    <t>Раздел 2. Сведения по выплатам на закупки товаров, работ, услуг</t>
  </si>
  <si>
    <t>остатки на начало года</t>
  </si>
  <si>
    <t>возврат из ФСС</t>
  </si>
  <si>
    <t>МБ</t>
  </si>
  <si>
    <t>КБ</t>
  </si>
  <si>
    <t xml:space="preserve">Внебюджет </t>
  </si>
  <si>
    <t>Всего</t>
  </si>
  <si>
    <t>295</t>
  </si>
  <si>
    <t>1.4.2.1.1.</t>
  </si>
  <si>
    <t>Целевые</t>
  </si>
  <si>
    <t>2660</t>
  </si>
  <si>
    <t>2661</t>
  </si>
  <si>
    <t>2662</t>
  </si>
  <si>
    <t>247</t>
  </si>
  <si>
    <t>Закупка энергетических ресурсов</t>
  </si>
  <si>
    <t>контрль</t>
  </si>
  <si>
    <t>на 2024 г.</t>
  </si>
  <si>
    <t>24</t>
  </si>
  <si>
    <t>Муниципальное автономное дошкольное образовательное учреждение детский сад  № 24 "Колосок" муниципального образования город-курорт Анапа</t>
  </si>
  <si>
    <t>МАДОУ д/с 24 "Колосок"</t>
  </si>
  <si>
    <t>2301041290</t>
  </si>
  <si>
    <t>Наблюдательный Совет на основании протокола</t>
  </si>
  <si>
    <t>25</t>
  </si>
  <si>
    <t>26</t>
  </si>
  <si>
    <t>на 2025 г.</t>
  </si>
  <si>
    <t>на 2026 г.</t>
  </si>
  <si>
    <t>Заведующий</t>
  </si>
  <si>
    <t>Алексеенко Е.Д.</t>
  </si>
  <si>
    <t>1.4.2.2.1.</t>
  </si>
  <si>
    <t>26422.1</t>
  </si>
  <si>
    <r>
      <t xml:space="preserve">из них: выполнение антитеррористических мероприятий по обеспечению инженерно-технической защищенности объектов образования (включая приобретение материалов и оборудования) </t>
    </r>
    <r>
      <rPr>
        <b/>
        <sz val="10"/>
        <rFont val="Times New Roman"/>
        <family val="1"/>
        <charset val="204"/>
      </rPr>
      <t xml:space="preserve"> КС 012.П1.0047</t>
    </r>
  </si>
  <si>
    <t xml:space="preserve">                                        Алексеенко Е.Д.</t>
  </si>
  <si>
    <t xml:space="preserve">      Уточненный план финансово-хозяйственной деятельности на 20</t>
  </si>
  <si>
    <t>1.4.2.2.2.</t>
  </si>
  <si>
    <t>1.4.2.2.3.</t>
  </si>
  <si>
    <r>
      <t xml:space="preserve">Осуществление государственных полномочий в области образования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дошкольных и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том числе по нормативам: дополнительное стимулирование отдельных категорий работников муниципальных дошкольных образовательных организаций </t>
    </r>
    <r>
      <rPr>
        <b/>
        <sz val="9"/>
        <rFont val="Times New Roman"/>
        <family val="1"/>
        <charset val="204"/>
      </rPr>
      <t>КС 011.60.8601</t>
    </r>
  </si>
  <si>
    <r>
      <t xml:space="preserve">Осуществление государственных полномочий в области образования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дошкольных и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том числе по нормативам: доплаты педагогическим работникам муниципальных дошкольных образовательных организаций </t>
    </r>
    <r>
      <rPr>
        <b/>
        <sz val="9"/>
        <rFont val="Times New Roman"/>
        <family val="1"/>
        <charset val="204"/>
      </rPr>
      <t>КС 011.60.8602</t>
    </r>
  </si>
  <si>
    <t>0120100540</t>
  </si>
  <si>
    <t>0110160860</t>
  </si>
  <si>
    <t>28.05.2024</t>
  </si>
  <si>
    <t>28</t>
  </si>
  <si>
    <t>мая</t>
  </si>
  <si>
    <t>1.4.2.2.4.</t>
  </si>
  <si>
    <t>0110162980</t>
  </si>
  <si>
    <t>26422.2</t>
  </si>
  <si>
    <t>26422.3</t>
  </si>
  <si>
    <t>26422.4</t>
  </si>
  <si>
    <r>
      <t xml:space="preserve">Капитальный и текущий ремонт, благоустройство территории, материально-техническое обеспечение деятельности муниципального автономного дошкольного образовательного учреждения детского сада № 24 "Колосок" муниципального образования город-курорт Анапа  </t>
    </r>
    <r>
      <rPr>
        <b/>
        <sz val="9"/>
        <rFont val="Times New Roman"/>
        <family val="1"/>
        <charset val="204"/>
      </rPr>
      <t>КС 011.62.9849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</si>
</sst>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1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2" fillId="0" borderId="14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right"/>
    </xf>
    <xf numFmtId="0" fontId="3" fillId="0" borderId="14" xfId="0" applyNumberFormat="1" applyFont="1" applyBorder="1" applyAlignment="1">
      <alignment horizontal="right"/>
    </xf>
    <xf numFmtId="0" fontId="3" fillId="0" borderId="25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indent="3"/>
    </xf>
    <xf numFmtId="4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49" fontId="3" fillId="0" borderId="33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32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right"/>
    </xf>
    <xf numFmtId="0" fontId="5" fillId="0" borderId="18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5" fillId="0" borderId="14" xfId="0" applyNumberFormat="1" applyFont="1" applyBorder="1" applyAlignment="1">
      <alignment horizontal="right"/>
    </xf>
    <xf numFmtId="0" fontId="5" fillId="0" borderId="25" xfId="0" applyNumberFormat="1" applyFont="1" applyBorder="1" applyAlignment="1">
      <alignment horizontal="right"/>
    </xf>
    <xf numFmtId="0" fontId="5" fillId="0" borderId="19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47" xfId="0" applyNumberFormat="1" applyFont="1" applyBorder="1" applyAlignment="1">
      <alignment horizontal="center"/>
    </xf>
    <xf numFmtId="0" fontId="5" fillId="0" borderId="48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49" fontId="3" fillId="0" borderId="2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20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>
      <alignment horizontal="left"/>
    </xf>
    <xf numFmtId="0" fontId="3" fillId="0" borderId="34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32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right"/>
    </xf>
    <xf numFmtId="0" fontId="3" fillId="0" borderId="20" xfId="0" applyNumberFormat="1" applyFont="1" applyBorder="1" applyAlignment="1">
      <alignment horizontal="right"/>
    </xf>
    <xf numFmtId="0" fontId="3" fillId="0" borderId="26" xfId="0" applyNumberFormat="1" applyFont="1" applyBorder="1" applyAlignment="1">
      <alignment horizontal="right"/>
    </xf>
    <xf numFmtId="0" fontId="3" fillId="0" borderId="20" xfId="0" applyFont="1" applyBorder="1" applyAlignment="1"/>
    <xf numFmtId="0" fontId="3" fillId="0" borderId="14" xfId="0" applyFont="1" applyBorder="1" applyAlignment="1">
      <alignment horizontal="left" indent="4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3" fillId="0" borderId="21" xfId="0" applyNumberFormat="1" applyFont="1" applyBorder="1" applyAlignment="1">
      <alignment horizontal="center"/>
    </xf>
    <xf numFmtId="0" fontId="3" fillId="0" borderId="20" xfId="0" applyFont="1" applyBorder="1" applyAlignment="1">
      <alignment horizontal="left" indent="4"/>
    </xf>
    <xf numFmtId="0" fontId="3" fillId="0" borderId="17" xfId="0" applyFont="1" applyBorder="1" applyAlignment="1"/>
    <xf numFmtId="0" fontId="3" fillId="0" borderId="29" xfId="0" applyFont="1" applyBorder="1" applyAlignment="1"/>
    <xf numFmtId="0" fontId="3" fillId="0" borderId="16" xfId="0" applyFont="1" applyBorder="1" applyAlignment="1"/>
    <xf numFmtId="49" fontId="3" fillId="0" borderId="3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horizontal="left" indent="3"/>
    </xf>
    <xf numFmtId="0" fontId="3" fillId="0" borderId="11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31" xfId="0" applyFont="1" applyBorder="1" applyAlignment="1">
      <alignment horizontal="left" indent="3"/>
    </xf>
    <xf numFmtId="49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indent="3"/>
    </xf>
    <xf numFmtId="0" fontId="3" fillId="0" borderId="14" xfId="0" applyFont="1" applyBorder="1" applyAlignment="1">
      <alignment horizontal="left" indent="3"/>
    </xf>
    <xf numFmtId="0" fontId="3" fillId="0" borderId="25" xfId="0" applyFont="1" applyBorder="1" applyAlignment="1">
      <alignment horizontal="left" indent="3"/>
    </xf>
    <xf numFmtId="0" fontId="3" fillId="0" borderId="11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31" xfId="0" applyFont="1" applyBorder="1" applyAlignment="1">
      <alignment horizontal="left" indent="2"/>
    </xf>
    <xf numFmtId="0" fontId="3" fillId="0" borderId="10" xfId="0" applyNumberFormat="1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0" fontId="3" fillId="0" borderId="26" xfId="0" applyFont="1" applyBorder="1" applyAlignment="1">
      <alignment horizontal="left" indent="3"/>
    </xf>
    <xf numFmtId="4" fontId="3" fillId="0" borderId="25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31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indent="3"/>
    </xf>
    <xf numFmtId="0" fontId="3" fillId="0" borderId="32" xfId="0" applyFont="1" applyBorder="1" applyAlignment="1">
      <alignment horizontal="left" indent="3"/>
    </xf>
    <xf numFmtId="0" fontId="3" fillId="0" borderId="19" xfId="0" applyFont="1" applyBorder="1" applyAlignment="1">
      <alignment horizontal="left" vertical="center" wrapText="1" indent="3"/>
    </xf>
    <xf numFmtId="0" fontId="3" fillId="0" borderId="20" xfId="0" applyFont="1" applyBorder="1" applyAlignment="1">
      <alignment horizontal="left" vertical="center" wrapText="1" indent="3"/>
    </xf>
    <xf numFmtId="0" fontId="3" fillId="0" borderId="26" xfId="0" applyFont="1" applyBorder="1" applyAlignment="1">
      <alignment horizontal="left" vertical="center" wrapText="1" indent="3"/>
    </xf>
    <xf numFmtId="0" fontId="3" fillId="0" borderId="20" xfId="0" applyFont="1" applyBorder="1" applyAlignment="1">
      <alignment horizontal="left" indent="2"/>
    </xf>
    <xf numFmtId="0" fontId="3" fillId="0" borderId="14" xfId="0" applyFont="1" applyBorder="1" applyAlignment="1">
      <alignment horizontal="left" indent="2"/>
    </xf>
    <xf numFmtId="0" fontId="3" fillId="0" borderId="16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3" fillId="0" borderId="25" xfId="0" applyFont="1" applyBorder="1" applyAlignment="1">
      <alignment horizontal="left" indent="1"/>
    </xf>
    <xf numFmtId="0" fontId="3" fillId="0" borderId="0" xfId="0" applyFont="1" applyBorder="1" applyAlignment="1">
      <alignment horizontal="left" indent="2"/>
    </xf>
    <xf numFmtId="49" fontId="3" fillId="0" borderId="1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0" fontId="3" fillId="0" borderId="34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32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16" xfId="0" applyFont="1" applyBorder="1" applyAlignment="1">
      <alignment horizontal="left" indent="2"/>
    </xf>
    <xf numFmtId="0" fontId="3" fillId="0" borderId="25" xfId="0" applyFont="1" applyBorder="1" applyAlignment="1">
      <alignment horizontal="left" indent="2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" fontId="3" fillId="0" borderId="36" xfId="0" applyNumberFormat="1" applyFont="1" applyBorder="1" applyAlignment="1">
      <alignment horizontal="center"/>
    </xf>
    <xf numFmtId="0" fontId="3" fillId="0" borderId="36" xfId="0" applyNumberFormat="1" applyFont="1" applyBorder="1" applyAlignment="1">
      <alignment horizontal="right"/>
    </xf>
    <xf numFmtId="0" fontId="3" fillId="0" borderId="37" xfId="0" applyNumberFormat="1" applyFont="1" applyBorder="1" applyAlignment="1">
      <alignment horizontal="right"/>
    </xf>
    <xf numFmtId="0" fontId="3" fillId="0" borderId="17" xfId="0" applyFont="1" applyBorder="1" applyAlignment="1">
      <alignment horizontal="left" indent="1"/>
    </xf>
    <xf numFmtId="0" fontId="3" fillId="0" borderId="29" xfId="0" applyFont="1" applyBorder="1" applyAlignment="1">
      <alignment horizontal="left" indent="1"/>
    </xf>
    <xf numFmtId="49" fontId="12" fillId="0" borderId="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1" xfId="0" applyFont="1" applyBorder="1" applyAlignment="1"/>
    <xf numFmtId="49" fontId="12" fillId="0" borderId="38" xfId="0" applyNumberFormat="1" applyFont="1" applyBorder="1" applyAlignment="1">
      <alignment horizontal="center"/>
    </xf>
    <xf numFmtId="49" fontId="12" fillId="0" borderId="36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indent="2"/>
    </xf>
    <xf numFmtId="0" fontId="5" fillId="0" borderId="25" xfId="0" applyFont="1" applyBorder="1" applyAlignment="1">
      <alignment horizontal="left" indent="2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indent="2"/>
    </xf>
    <xf numFmtId="0" fontId="1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left" indent="1"/>
    </xf>
    <xf numFmtId="4" fontId="6" fillId="0" borderId="10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left" indent="3"/>
    </xf>
    <xf numFmtId="0" fontId="5" fillId="0" borderId="20" xfId="0" applyFont="1" applyBorder="1" applyAlignment="1">
      <alignment horizontal="left" indent="3"/>
    </xf>
    <xf numFmtId="4" fontId="5" fillId="0" borderId="4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right"/>
    </xf>
    <xf numFmtId="0" fontId="5" fillId="0" borderId="44" xfId="0" applyNumberFormat="1" applyFont="1" applyBorder="1" applyAlignment="1">
      <alignment horizontal="right"/>
    </xf>
    <xf numFmtId="0" fontId="5" fillId="0" borderId="45" xfId="0" applyNumberFormat="1" applyFont="1" applyBorder="1" applyAlignment="1">
      <alignment horizontal="right"/>
    </xf>
    <xf numFmtId="49" fontId="5" fillId="0" borderId="46" xfId="0" applyNumberFormat="1" applyFont="1" applyBorder="1" applyAlignment="1">
      <alignment horizontal="center"/>
    </xf>
    <xf numFmtId="49" fontId="5" fillId="0" borderId="42" xfId="0" applyNumberFormat="1" applyFont="1" applyBorder="1" applyAlignment="1">
      <alignment horizontal="center"/>
    </xf>
    <xf numFmtId="0" fontId="6" fillId="0" borderId="1" xfId="0" applyFont="1" applyBorder="1" applyAlignment="1"/>
    <xf numFmtId="49" fontId="6" fillId="0" borderId="15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5" fillId="0" borderId="26" xfId="0" applyFont="1" applyBorder="1" applyAlignment="1">
      <alignment horizontal="left" indent="3"/>
    </xf>
    <xf numFmtId="0" fontId="6" fillId="0" borderId="20" xfId="0" applyFont="1" applyBorder="1" applyAlignment="1"/>
    <xf numFmtId="0" fontId="6" fillId="0" borderId="26" xfId="0" applyFont="1" applyBorder="1" applyAlignment="1"/>
    <xf numFmtId="0" fontId="5" fillId="0" borderId="1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31" xfId="0" applyNumberFormat="1" applyFont="1" applyBorder="1" applyAlignment="1">
      <alignment horizontal="right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49" fontId="5" fillId="0" borderId="49" xfId="0" applyNumberFormat="1" applyFont="1" applyBorder="1" applyAlignment="1">
      <alignment horizontal="center"/>
    </xf>
    <xf numFmtId="49" fontId="5" fillId="0" borderId="47" xfId="0" applyNumberFormat="1" applyFont="1" applyBorder="1" applyAlignment="1">
      <alignment horizontal="center"/>
    </xf>
    <xf numFmtId="4" fontId="5" fillId="0" borderId="4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indent="2"/>
    </xf>
    <xf numFmtId="0" fontId="5" fillId="0" borderId="29" xfId="0" applyFont="1" applyBorder="1" applyAlignment="1">
      <alignment horizontal="left" indent="2"/>
    </xf>
    <xf numFmtId="0" fontId="5" fillId="0" borderId="16" xfId="0" applyFont="1" applyBorder="1" applyAlignment="1">
      <alignment horizontal="left" indent="2"/>
    </xf>
    <xf numFmtId="0" fontId="5" fillId="0" borderId="31" xfId="0" applyNumberFormat="1" applyFont="1" applyBorder="1" applyAlignment="1">
      <alignment horizontal="center"/>
    </xf>
    <xf numFmtId="0" fontId="5" fillId="0" borderId="32" xfId="0" applyFont="1" applyBorder="1" applyAlignment="1">
      <alignment horizontal="left" indent="2"/>
    </xf>
    <xf numFmtId="0" fontId="5" fillId="0" borderId="1" xfId="0" applyFont="1" applyBorder="1" applyAlignment="1">
      <alignment horizontal="left" indent="3"/>
    </xf>
    <xf numFmtId="0" fontId="5" fillId="0" borderId="17" xfId="0" applyFont="1" applyBorder="1" applyAlignment="1">
      <alignment horizontal="left" indent="1"/>
    </xf>
    <xf numFmtId="0" fontId="5" fillId="0" borderId="29" xfId="0" applyFont="1" applyBorder="1" applyAlignment="1">
      <alignment horizontal="left" indent="1"/>
    </xf>
    <xf numFmtId="0" fontId="5" fillId="0" borderId="16" xfId="0" applyFont="1" applyBorder="1" applyAlignment="1">
      <alignment horizontal="left" indent="1"/>
    </xf>
    <xf numFmtId="0" fontId="5" fillId="0" borderId="31" xfId="0" applyFont="1" applyBorder="1" applyAlignment="1">
      <alignment horizontal="left" indent="2"/>
    </xf>
    <xf numFmtId="4" fontId="5" fillId="0" borderId="34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35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indent="1"/>
    </xf>
    <xf numFmtId="0" fontId="5" fillId="0" borderId="25" xfId="0" applyFont="1" applyBorder="1" applyAlignment="1">
      <alignment horizontal="left" indent="1"/>
    </xf>
    <xf numFmtId="4" fontId="5" fillId="2" borderId="10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/>
    </xf>
    <xf numFmtId="4" fontId="5" fillId="2" borderId="14" xfId="0" applyNumberFormat="1" applyFont="1" applyFill="1" applyBorder="1" applyAlignment="1">
      <alignment horizontal="center"/>
    </xf>
    <xf numFmtId="4" fontId="5" fillId="2" borderId="17" xfId="0" applyNumberFormat="1" applyFont="1" applyFill="1" applyBorder="1" applyAlignment="1">
      <alignment horizontal="center"/>
    </xf>
    <xf numFmtId="4" fontId="5" fillId="2" borderId="34" xfId="0" applyNumberFormat="1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4" fontId="5" fillId="2" borderId="35" xfId="0" applyNumberFormat="1" applyFont="1" applyFill="1" applyBorder="1" applyAlignment="1">
      <alignment horizontal="center"/>
    </xf>
    <xf numFmtId="4" fontId="5" fillId="2" borderId="19" xfId="0" applyNumberFormat="1" applyFont="1" applyFill="1" applyBorder="1" applyAlignment="1">
      <alignment horizontal="center"/>
    </xf>
    <xf numFmtId="4" fontId="5" fillId="2" borderId="20" xfId="0" applyNumberFormat="1" applyFont="1" applyFill="1" applyBorder="1" applyAlignment="1">
      <alignment horizontal="center"/>
    </xf>
    <xf numFmtId="4" fontId="5" fillId="2" borderId="21" xfId="0" applyNumberFormat="1" applyFont="1" applyFill="1" applyBorder="1" applyAlignment="1">
      <alignment horizontal="center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indent="1"/>
    </xf>
    <xf numFmtId="0" fontId="5" fillId="0" borderId="12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4" fontId="5" fillId="2" borderId="19" xfId="0" applyNumberFormat="1" applyFont="1" applyFill="1" applyBorder="1" applyAlignment="1">
      <alignment horizontal="center" vertical="center"/>
    </xf>
    <xf numFmtId="4" fontId="5" fillId="2" borderId="20" xfId="0" applyNumberFormat="1" applyFont="1" applyFill="1" applyBorder="1" applyAlignment="1">
      <alignment horizontal="center" vertical="center"/>
    </xf>
    <xf numFmtId="4" fontId="5" fillId="2" borderId="21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indent="2"/>
    </xf>
    <xf numFmtId="0" fontId="3" fillId="0" borderId="3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 vertical="center"/>
    </xf>
    <xf numFmtId="0" fontId="5" fillId="0" borderId="1" xfId="0" applyFont="1" applyBorder="1" applyAlignment="1"/>
    <xf numFmtId="0" fontId="2" fillId="0" borderId="0" xfId="0" applyFont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8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" fontId="5" fillId="0" borderId="16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4" fontId="5" fillId="0" borderId="34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35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5" fillId="0" borderId="47" xfId="0" applyNumberFormat="1" applyFont="1" applyBorder="1" applyAlignment="1">
      <alignment horizontal="right"/>
    </xf>
    <xf numFmtId="0" fontId="5" fillId="0" borderId="48" xfId="0" applyNumberFormat="1" applyFont="1" applyBorder="1" applyAlignment="1">
      <alignment horizontal="right"/>
    </xf>
    <xf numFmtId="4" fontId="5" fillId="2" borderId="47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32" xfId="0" applyNumberFormat="1" applyFont="1" applyBorder="1" applyAlignment="1">
      <alignment horizontal="right"/>
    </xf>
    <xf numFmtId="4" fontId="5" fillId="0" borderId="10" xfId="0" applyNumberFormat="1" applyFont="1" applyFill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49" fontId="5" fillId="0" borderId="37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49" fontId="5" fillId="0" borderId="5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4" fontId="15" fillId="0" borderId="13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N254"/>
  <sheetViews>
    <sheetView tabSelected="1" view="pageBreakPreview" zoomScaleSheetLayoutView="100" workbookViewId="0">
      <selection activeCell="H246" sqref="H246"/>
    </sheetView>
  </sheetViews>
  <sheetFormatPr defaultColWidth="1.42578125" defaultRowHeight="12.75" x14ac:dyDescent="0.2"/>
  <cols>
    <col min="1" max="21" width="1.42578125" style="3"/>
    <col min="22" max="22" width="0.28515625" style="3" customWidth="1"/>
    <col min="23" max="38" width="1.42578125" style="3"/>
    <col min="39" max="39" width="1.7109375" style="3" customWidth="1"/>
    <col min="40" max="40" width="1.5703125" style="3" customWidth="1"/>
    <col min="41" max="41" width="1.42578125" style="3"/>
    <col min="42" max="42" width="2.140625" style="3" customWidth="1"/>
    <col min="43" max="43" width="3" style="3" customWidth="1"/>
    <col min="44" max="59" width="1.42578125" style="3"/>
    <col min="60" max="62" width="1.7109375" style="3" customWidth="1"/>
    <col min="63" max="65" width="1.42578125" style="3"/>
    <col min="66" max="69" width="1.42578125" style="3" customWidth="1"/>
    <col min="70" max="70" width="3.7109375" style="3" customWidth="1"/>
    <col min="71" max="74" width="1.42578125" style="3"/>
    <col min="75" max="75" width="1.7109375" style="3" customWidth="1"/>
    <col min="76" max="82" width="1.42578125" style="3"/>
    <col min="83" max="83" width="3.5703125" style="3" customWidth="1"/>
    <col min="84" max="90" width="1.42578125" style="3"/>
    <col min="91" max="91" width="4.85546875" style="3" customWidth="1"/>
    <col min="92" max="110" width="1.42578125" style="3"/>
    <col min="111" max="111" width="5.28515625" style="3" bestFit="1" customWidth="1"/>
    <col min="112" max="118" width="1.42578125" style="3"/>
    <col min="119" max="119" width="9.42578125" style="3" customWidth="1"/>
    <col min="120" max="122" width="1.42578125" style="3"/>
    <col min="123" max="123" width="8.5703125" style="3" customWidth="1"/>
    <col min="124" max="141" width="1.42578125" style="3"/>
    <col min="142" max="142" width="5.28515625" style="3" customWidth="1"/>
    <col min="143" max="16384" width="1.42578125" style="3"/>
  </cols>
  <sheetData>
    <row r="1" spans="1:99" s="20" customFormat="1" ht="11.25" x14ac:dyDescent="0.2">
      <c r="CU1" s="21"/>
    </row>
    <row r="3" spans="1:99" x14ac:dyDescent="0.2">
      <c r="BQ3" s="64" t="s">
        <v>45</v>
      </c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</row>
    <row r="4" spans="1:99" ht="15" customHeight="1" x14ac:dyDescent="0.2">
      <c r="BQ4" s="134" t="s">
        <v>428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</row>
    <row r="5" spans="1:99" s="11" customFormat="1" ht="10.5" x14ac:dyDescent="0.2">
      <c r="BQ5" s="317" t="s">
        <v>46</v>
      </c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C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</row>
    <row r="6" spans="1:99" ht="15" customHeight="1" x14ac:dyDescent="0.2"/>
    <row r="7" spans="1:99" ht="15" customHeight="1" x14ac:dyDescent="0.2">
      <c r="BQ7" s="134" t="s">
        <v>421</v>
      </c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</row>
    <row r="8" spans="1:99" s="11" customFormat="1" ht="10.5" x14ac:dyDescent="0.2">
      <c r="BQ8" s="317" t="s">
        <v>47</v>
      </c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  <c r="CC8" s="317"/>
      <c r="CD8" s="317"/>
      <c r="CE8" s="317"/>
      <c r="CF8" s="317"/>
      <c r="CG8" s="317"/>
      <c r="CH8" s="317"/>
      <c r="CI8" s="317"/>
      <c r="CJ8" s="317"/>
      <c r="CK8" s="317"/>
      <c r="CL8" s="317"/>
      <c r="CM8" s="317"/>
      <c r="CN8" s="317"/>
      <c r="CO8" s="317"/>
      <c r="CP8" s="317"/>
      <c r="CQ8" s="317"/>
      <c r="CR8" s="317"/>
      <c r="CS8" s="317"/>
      <c r="CT8" s="317"/>
      <c r="CU8" s="317"/>
    </row>
    <row r="9" spans="1:99" ht="15" customHeight="1" x14ac:dyDescent="0.2"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0"/>
      <c r="CC9" s="134" t="s">
        <v>429</v>
      </c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</row>
    <row r="10" spans="1:99" s="11" customFormat="1" ht="10.5" x14ac:dyDescent="0.2">
      <c r="BQ10" s="128" t="s">
        <v>10</v>
      </c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C10" s="128" t="s">
        <v>11</v>
      </c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</row>
    <row r="11" spans="1:99" ht="15" customHeight="1" x14ac:dyDescent="0.2">
      <c r="BQ11" s="4" t="s">
        <v>9</v>
      </c>
      <c r="BR11" s="126" t="s">
        <v>442</v>
      </c>
      <c r="BS11" s="126"/>
      <c r="BT11" s="126"/>
      <c r="BU11" s="3" t="s">
        <v>5</v>
      </c>
      <c r="BW11" s="126" t="s">
        <v>443</v>
      </c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325">
        <v>20</v>
      </c>
      <c r="CI11" s="325"/>
      <c r="CJ11" s="327" t="s">
        <v>419</v>
      </c>
      <c r="CK11" s="327"/>
      <c r="CL11" s="327"/>
      <c r="CM11" s="3" t="s">
        <v>6</v>
      </c>
    </row>
    <row r="13" spans="1:99" s="6" customFormat="1" ht="15.75" customHeight="1" x14ac:dyDescent="0.25">
      <c r="A13" s="5"/>
      <c r="B13" s="5"/>
      <c r="C13" s="5"/>
      <c r="D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E13" s="5"/>
      <c r="BF13" s="5"/>
      <c r="BG13" s="5"/>
      <c r="BH13" s="5"/>
      <c r="BI13" s="5"/>
      <c r="BJ13" s="5"/>
      <c r="BK13" s="5"/>
      <c r="BL13" s="5"/>
      <c r="BM13" s="5"/>
      <c r="BN13" s="7" t="s">
        <v>434</v>
      </c>
      <c r="BO13" s="324" t="s">
        <v>419</v>
      </c>
      <c r="BP13" s="324"/>
      <c r="BQ13" s="324"/>
      <c r="BR13" s="6" t="s">
        <v>15</v>
      </c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</row>
    <row r="14" spans="1:99" s="6" customFormat="1" ht="15.75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I14" s="7" t="s">
        <v>17</v>
      </c>
      <c r="AJ14" s="324" t="s">
        <v>419</v>
      </c>
      <c r="AK14" s="324"/>
      <c r="AL14" s="324"/>
      <c r="BD14" s="9" t="s">
        <v>290</v>
      </c>
      <c r="BE14" s="324" t="s">
        <v>424</v>
      </c>
      <c r="BF14" s="324"/>
      <c r="BG14" s="324"/>
      <c r="BH14" s="6" t="s">
        <v>16</v>
      </c>
      <c r="BK14" s="324" t="s">
        <v>425</v>
      </c>
      <c r="BL14" s="324"/>
      <c r="BM14" s="324"/>
      <c r="BN14" s="6" t="s">
        <v>339</v>
      </c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318" t="s">
        <v>0</v>
      </c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20"/>
    </row>
    <row r="15" spans="1:99" ht="10.15" customHeight="1" thickBot="1" x14ac:dyDescent="0.25">
      <c r="CH15" s="321"/>
      <c r="CI15" s="322"/>
      <c r="CJ15" s="322"/>
      <c r="CK15" s="322"/>
      <c r="CL15" s="322"/>
      <c r="CM15" s="322"/>
      <c r="CN15" s="322"/>
      <c r="CO15" s="322"/>
      <c r="CP15" s="322"/>
      <c r="CQ15" s="322"/>
      <c r="CR15" s="322"/>
      <c r="CS15" s="322"/>
      <c r="CT15" s="322"/>
      <c r="CU15" s="323"/>
    </row>
    <row r="16" spans="1:99" ht="15" customHeight="1" x14ac:dyDescent="0.2">
      <c r="AM16" s="4" t="s">
        <v>4</v>
      </c>
      <c r="AN16" s="126" t="s">
        <v>442</v>
      </c>
      <c r="AO16" s="126"/>
      <c r="AP16" s="126"/>
      <c r="AQ16" s="3" t="s">
        <v>5</v>
      </c>
      <c r="AS16" s="126" t="s">
        <v>443</v>
      </c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325">
        <v>20</v>
      </c>
      <c r="BE16" s="325"/>
      <c r="BF16" s="327" t="s">
        <v>419</v>
      </c>
      <c r="BG16" s="327"/>
      <c r="BH16" s="327"/>
      <c r="BI16" s="3" t="s">
        <v>291</v>
      </c>
      <c r="CF16" s="4" t="s">
        <v>3</v>
      </c>
      <c r="CH16" s="351" t="s">
        <v>441</v>
      </c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3"/>
    </row>
    <row r="17" spans="1:99" ht="15" customHeight="1" x14ac:dyDescent="0.2">
      <c r="A17" s="3" t="s">
        <v>18</v>
      </c>
      <c r="CF17" s="4" t="s">
        <v>2</v>
      </c>
      <c r="CH17" s="148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326"/>
    </row>
    <row r="18" spans="1:99" ht="15" customHeight="1" x14ac:dyDescent="0.2">
      <c r="A18" s="3" t="s">
        <v>19</v>
      </c>
      <c r="U18" s="134" t="s">
        <v>342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CF18" s="4" t="s">
        <v>20</v>
      </c>
      <c r="CH18" s="148" t="s">
        <v>340</v>
      </c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326"/>
    </row>
    <row r="19" spans="1:99" ht="15" customHeight="1" x14ac:dyDescent="0.2"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CF19" s="4" t="s">
        <v>2</v>
      </c>
      <c r="CH19" s="148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326"/>
    </row>
    <row r="20" spans="1:99" ht="15" customHeight="1" x14ac:dyDescent="0.2"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CF20" s="4" t="s">
        <v>21</v>
      </c>
      <c r="CH20" s="148" t="s">
        <v>422</v>
      </c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326"/>
    </row>
    <row r="21" spans="1:99" ht="36" customHeight="1" x14ac:dyDescent="0.2">
      <c r="A21" s="3" t="s">
        <v>23</v>
      </c>
      <c r="I21" s="356" t="s">
        <v>420</v>
      </c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CF21" s="4" t="s">
        <v>22</v>
      </c>
      <c r="CH21" s="148" t="s">
        <v>341</v>
      </c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326"/>
    </row>
    <row r="22" spans="1:99" ht="15" customHeight="1" thickBot="1" x14ac:dyDescent="0.25">
      <c r="A22" s="3" t="s">
        <v>7</v>
      </c>
      <c r="CF22" s="4" t="s">
        <v>13</v>
      </c>
      <c r="CH22" s="256" t="s">
        <v>1</v>
      </c>
      <c r="CI22" s="257"/>
      <c r="CJ22" s="257"/>
      <c r="CK22" s="257"/>
      <c r="CL22" s="257"/>
      <c r="CM22" s="257"/>
      <c r="CN22" s="257"/>
      <c r="CO22" s="257"/>
      <c r="CP22" s="257"/>
      <c r="CQ22" s="257"/>
      <c r="CR22" s="257"/>
      <c r="CS22" s="257"/>
      <c r="CT22" s="257"/>
      <c r="CU22" s="357"/>
    </row>
    <row r="23" spans="1:99" s="22" customFormat="1" ht="12.75" customHeight="1" x14ac:dyDescent="0.15"/>
    <row r="24" spans="1:99" x14ac:dyDescent="0.2">
      <c r="A24" s="358" t="s">
        <v>24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358"/>
      <c r="BI24" s="358"/>
      <c r="BJ24" s="358"/>
      <c r="BK24" s="358"/>
      <c r="BL24" s="358"/>
      <c r="BM24" s="358"/>
      <c r="BN24" s="358"/>
      <c r="BO24" s="358"/>
      <c r="BP24" s="358"/>
      <c r="BQ24" s="358"/>
      <c r="BR24" s="358"/>
      <c r="BS24" s="358"/>
      <c r="BT24" s="358"/>
      <c r="BU24" s="358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8"/>
      <c r="CG24" s="358"/>
      <c r="CH24" s="358"/>
      <c r="CI24" s="358"/>
      <c r="CJ24" s="358"/>
      <c r="CK24" s="358"/>
      <c r="CL24" s="358"/>
      <c r="CM24" s="358"/>
      <c r="CN24" s="358"/>
      <c r="CO24" s="358"/>
      <c r="CP24" s="358"/>
      <c r="CQ24" s="358"/>
      <c r="CR24" s="358"/>
      <c r="CS24" s="358"/>
      <c r="CT24" s="358"/>
      <c r="CU24" s="358"/>
    </row>
    <row r="25" spans="1:99" s="22" customFormat="1" ht="8.25" x14ac:dyDescent="0.15"/>
    <row r="26" spans="1:99" s="2" customFormat="1" ht="12.2" customHeight="1" x14ac:dyDescent="0.2">
      <c r="A26" s="329" t="s">
        <v>43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29"/>
      <c r="AI26" s="329"/>
      <c r="AJ26" s="329"/>
      <c r="AK26" s="329"/>
      <c r="AL26" s="329"/>
      <c r="AM26" s="329"/>
      <c r="AN26" s="329"/>
      <c r="AO26" s="329"/>
      <c r="AP26" s="329"/>
      <c r="AQ26" s="329"/>
      <c r="AR26" s="329"/>
      <c r="AS26" s="329"/>
      <c r="AT26" s="329"/>
      <c r="AU26" s="329"/>
      <c r="AV26" s="329"/>
      <c r="AW26" s="330"/>
      <c r="AX26" s="328" t="s">
        <v>8</v>
      </c>
      <c r="AY26" s="329"/>
      <c r="AZ26" s="329"/>
      <c r="BA26" s="329"/>
      <c r="BB26" s="330"/>
      <c r="BC26" s="328" t="s">
        <v>28</v>
      </c>
      <c r="BD26" s="329"/>
      <c r="BE26" s="329"/>
      <c r="BF26" s="329"/>
      <c r="BG26" s="329"/>
      <c r="BH26" s="329"/>
      <c r="BI26" s="330"/>
      <c r="BJ26" s="328" t="s">
        <v>26</v>
      </c>
      <c r="BK26" s="329"/>
      <c r="BL26" s="329"/>
      <c r="BM26" s="329"/>
      <c r="BN26" s="329"/>
      <c r="BO26" s="330"/>
      <c r="BP26" s="354" t="s">
        <v>32</v>
      </c>
      <c r="BQ26" s="355"/>
      <c r="BR26" s="355"/>
      <c r="BS26" s="355"/>
      <c r="BT26" s="355"/>
      <c r="BU26" s="355"/>
      <c r="BV26" s="355"/>
      <c r="BW26" s="355"/>
      <c r="BX26" s="355"/>
      <c r="BY26" s="355"/>
      <c r="BZ26" s="355"/>
      <c r="CA26" s="355"/>
      <c r="CB26" s="355"/>
      <c r="CC26" s="355"/>
      <c r="CD26" s="355"/>
      <c r="CE26" s="355"/>
      <c r="CF26" s="355"/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5"/>
      <c r="CR26" s="355"/>
      <c r="CS26" s="355"/>
      <c r="CT26" s="355"/>
      <c r="CU26" s="355"/>
    </row>
    <row r="27" spans="1:99" s="2" customFormat="1" ht="12.2" customHeight="1" x14ac:dyDescent="0.2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4"/>
      <c r="AX27" s="312" t="s">
        <v>25</v>
      </c>
      <c r="AY27" s="313"/>
      <c r="AZ27" s="313"/>
      <c r="BA27" s="313"/>
      <c r="BB27" s="314"/>
      <c r="BC27" s="312" t="s">
        <v>29</v>
      </c>
      <c r="BD27" s="313"/>
      <c r="BE27" s="313"/>
      <c r="BF27" s="313"/>
      <c r="BG27" s="313"/>
      <c r="BH27" s="313"/>
      <c r="BI27" s="314"/>
      <c r="BJ27" s="312" t="s">
        <v>27</v>
      </c>
      <c r="BK27" s="313"/>
      <c r="BL27" s="313"/>
      <c r="BM27" s="313"/>
      <c r="BN27" s="313"/>
      <c r="BO27" s="314"/>
      <c r="BP27" s="312" t="s">
        <v>418</v>
      </c>
      <c r="BQ27" s="313"/>
      <c r="BR27" s="313"/>
      <c r="BS27" s="313"/>
      <c r="BT27" s="313"/>
      <c r="BU27" s="313"/>
      <c r="BV27" s="313"/>
      <c r="BW27" s="314"/>
      <c r="BX27" s="312" t="s">
        <v>426</v>
      </c>
      <c r="BY27" s="313"/>
      <c r="BZ27" s="313"/>
      <c r="CA27" s="313"/>
      <c r="CB27" s="313"/>
      <c r="CC27" s="313"/>
      <c r="CD27" s="313"/>
      <c r="CE27" s="314"/>
      <c r="CF27" s="312" t="s">
        <v>427</v>
      </c>
      <c r="CG27" s="313"/>
      <c r="CH27" s="313"/>
      <c r="CI27" s="313"/>
      <c r="CJ27" s="313"/>
      <c r="CK27" s="313"/>
      <c r="CL27" s="313"/>
      <c r="CM27" s="314"/>
      <c r="CN27" s="312" t="s">
        <v>41</v>
      </c>
      <c r="CO27" s="313"/>
      <c r="CP27" s="313"/>
      <c r="CQ27" s="313"/>
      <c r="CR27" s="313"/>
      <c r="CS27" s="313"/>
      <c r="CT27" s="313"/>
      <c r="CU27" s="313"/>
    </row>
    <row r="28" spans="1:99" s="2" customFormat="1" ht="12.2" customHeight="1" x14ac:dyDescent="0.2">
      <c r="A28" s="313"/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4"/>
      <c r="AX28" s="312"/>
      <c r="AY28" s="313"/>
      <c r="AZ28" s="313"/>
      <c r="BA28" s="313"/>
      <c r="BB28" s="314"/>
      <c r="BC28" s="312" t="s">
        <v>30</v>
      </c>
      <c r="BD28" s="313"/>
      <c r="BE28" s="313"/>
      <c r="BF28" s="313"/>
      <c r="BG28" s="313"/>
      <c r="BH28" s="313"/>
      <c r="BI28" s="314"/>
      <c r="BJ28" s="312" t="s">
        <v>44</v>
      </c>
      <c r="BK28" s="313"/>
      <c r="BL28" s="313"/>
      <c r="BM28" s="313"/>
      <c r="BN28" s="313"/>
      <c r="BO28" s="314"/>
      <c r="BP28" s="312" t="s">
        <v>33</v>
      </c>
      <c r="BQ28" s="313"/>
      <c r="BR28" s="313"/>
      <c r="BS28" s="313"/>
      <c r="BT28" s="313"/>
      <c r="BU28" s="313"/>
      <c r="BV28" s="313"/>
      <c r="BW28" s="314"/>
      <c r="BX28" s="312" t="s">
        <v>37</v>
      </c>
      <c r="BY28" s="313"/>
      <c r="BZ28" s="313"/>
      <c r="CA28" s="313"/>
      <c r="CB28" s="313"/>
      <c r="CC28" s="313"/>
      <c r="CD28" s="313"/>
      <c r="CE28" s="314"/>
      <c r="CF28" s="312" t="s">
        <v>40</v>
      </c>
      <c r="CG28" s="313"/>
      <c r="CH28" s="313"/>
      <c r="CI28" s="313"/>
      <c r="CJ28" s="313"/>
      <c r="CK28" s="313"/>
      <c r="CL28" s="313"/>
      <c r="CM28" s="314"/>
      <c r="CN28" s="312" t="s">
        <v>42</v>
      </c>
      <c r="CO28" s="313"/>
      <c r="CP28" s="313"/>
      <c r="CQ28" s="313"/>
      <c r="CR28" s="313"/>
      <c r="CS28" s="313"/>
      <c r="CT28" s="313"/>
      <c r="CU28" s="313"/>
    </row>
    <row r="29" spans="1:99" s="2" customFormat="1" ht="12.2" customHeight="1" x14ac:dyDescent="0.2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4"/>
      <c r="AX29" s="312"/>
      <c r="AY29" s="313"/>
      <c r="AZ29" s="313"/>
      <c r="BA29" s="313"/>
      <c r="BB29" s="314"/>
      <c r="BC29" s="312" t="s">
        <v>31</v>
      </c>
      <c r="BD29" s="313"/>
      <c r="BE29" s="313"/>
      <c r="BF29" s="313"/>
      <c r="BG29" s="313"/>
      <c r="BH29" s="313"/>
      <c r="BI29" s="314"/>
      <c r="BJ29" s="312"/>
      <c r="BK29" s="313"/>
      <c r="BL29" s="313"/>
      <c r="BM29" s="313"/>
      <c r="BN29" s="313"/>
      <c r="BO29" s="314"/>
      <c r="BP29" s="312" t="s">
        <v>34</v>
      </c>
      <c r="BQ29" s="313"/>
      <c r="BR29" s="313"/>
      <c r="BS29" s="313"/>
      <c r="BT29" s="313"/>
      <c r="BU29" s="313"/>
      <c r="BV29" s="313"/>
      <c r="BW29" s="314"/>
      <c r="BX29" s="312" t="s">
        <v>36</v>
      </c>
      <c r="BY29" s="313"/>
      <c r="BZ29" s="313"/>
      <c r="CA29" s="313"/>
      <c r="CB29" s="313"/>
      <c r="CC29" s="313"/>
      <c r="CD29" s="313"/>
      <c r="CE29" s="314"/>
      <c r="CF29" s="312" t="s">
        <v>36</v>
      </c>
      <c r="CG29" s="313"/>
      <c r="CH29" s="313"/>
      <c r="CI29" s="313"/>
      <c r="CJ29" s="313"/>
      <c r="CK29" s="313"/>
      <c r="CL29" s="313"/>
      <c r="CM29" s="314"/>
      <c r="CN29" s="312" t="s">
        <v>38</v>
      </c>
      <c r="CO29" s="313"/>
      <c r="CP29" s="313"/>
      <c r="CQ29" s="313"/>
      <c r="CR29" s="313"/>
      <c r="CS29" s="313"/>
      <c r="CT29" s="313"/>
      <c r="CU29" s="313"/>
    </row>
    <row r="30" spans="1:99" s="2" customFormat="1" ht="12.2" customHeight="1" x14ac:dyDescent="0.2">
      <c r="A30" s="313"/>
      <c r="B30" s="313"/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4"/>
      <c r="AX30" s="312"/>
      <c r="AY30" s="313"/>
      <c r="AZ30" s="313"/>
      <c r="BA30" s="313"/>
      <c r="BB30" s="314"/>
      <c r="BC30" s="312" t="s">
        <v>14</v>
      </c>
      <c r="BD30" s="313"/>
      <c r="BE30" s="313"/>
      <c r="BF30" s="313"/>
      <c r="BG30" s="313"/>
      <c r="BH30" s="313"/>
      <c r="BI30" s="314"/>
      <c r="BJ30" s="312"/>
      <c r="BK30" s="313"/>
      <c r="BL30" s="313"/>
      <c r="BM30" s="313"/>
      <c r="BN30" s="313"/>
      <c r="BO30" s="314"/>
      <c r="BP30" s="312" t="s">
        <v>35</v>
      </c>
      <c r="BQ30" s="313"/>
      <c r="BR30" s="313"/>
      <c r="BS30" s="313"/>
      <c r="BT30" s="313"/>
      <c r="BU30" s="313"/>
      <c r="BV30" s="313"/>
      <c r="BW30" s="314"/>
      <c r="BX30" s="312" t="s">
        <v>38</v>
      </c>
      <c r="BY30" s="313"/>
      <c r="BZ30" s="313"/>
      <c r="CA30" s="313"/>
      <c r="CB30" s="313"/>
      <c r="CC30" s="313"/>
      <c r="CD30" s="313"/>
      <c r="CE30" s="314"/>
      <c r="CF30" s="312" t="s">
        <v>38</v>
      </c>
      <c r="CG30" s="313"/>
      <c r="CH30" s="313"/>
      <c r="CI30" s="313"/>
      <c r="CJ30" s="313"/>
      <c r="CK30" s="313"/>
      <c r="CL30" s="313"/>
      <c r="CM30" s="314"/>
      <c r="CN30" s="312" t="s">
        <v>39</v>
      </c>
      <c r="CO30" s="313"/>
      <c r="CP30" s="313"/>
      <c r="CQ30" s="313"/>
      <c r="CR30" s="313"/>
      <c r="CS30" s="313"/>
      <c r="CT30" s="313"/>
      <c r="CU30" s="313"/>
    </row>
    <row r="31" spans="1:99" s="2" customFormat="1" ht="12.2" customHeight="1" x14ac:dyDescent="0.2">
      <c r="A31" s="313"/>
      <c r="B31" s="313"/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4"/>
      <c r="AX31" s="312"/>
      <c r="AY31" s="313"/>
      <c r="AZ31" s="313"/>
      <c r="BA31" s="313"/>
      <c r="BB31" s="314"/>
      <c r="BC31" s="312" t="s">
        <v>292</v>
      </c>
      <c r="BD31" s="313"/>
      <c r="BE31" s="313"/>
      <c r="BF31" s="313"/>
      <c r="BG31" s="313"/>
      <c r="BH31" s="313"/>
      <c r="BI31" s="314"/>
      <c r="BJ31" s="312"/>
      <c r="BK31" s="313"/>
      <c r="BL31" s="313"/>
      <c r="BM31" s="313"/>
      <c r="BN31" s="313"/>
      <c r="BO31" s="314"/>
      <c r="BP31" s="312" t="s">
        <v>36</v>
      </c>
      <c r="BQ31" s="313"/>
      <c r="BR31" s="313"/>
      <c r="BS31" s="313"/>
      <c r="BT31" s="313"/>
      <c r="BU31" s="313"/>
      <c r="BV31" s="313"/>
      <c r="BW31" s="314"/>
      <c r="BX31" s="312" t="s">
        <v>39</v>
      </c>
      <c r="BY31" s="313"/>
      <c r="BZ31" s="313"/>
      <c r="CA31" s="313"/>
      <c r="CB31" s="313"/>
      <c r="CC31" s="313"/>
      <c r="CD31" s="313"/>
      <c r="CE31" s="314"/>
      <c r="CF31" s="312" t="s">
        <v>39</v>
      </c>
      <c r="CG31" s="313"/>
      <c r="CH31" s="313"/>
      <c r="CI31" s="313"/>
      <c r="CJ31" s="313"/>
      <c r="CK31" s="313"/>
      <c r="CL31" s="313"/>
      <c r="CM31" s="314"/>
      <c r="CN31" s="312"/>
      <c r="CO31" s="313"/>
      <c r="CP31" s="313"/>
      <c r="CQ31" s="313"/>
      <c r="CR31" s="313"/>
      <c r="CS31" s="313"/>
      <c r="CT31" s="313"/>
      <c r="CU31" s="313"/>
    </row>
    <row r="32" spans="1:99" s="2" customFormat="1" ht="12.2" customHeight="1" thickBot="1" x14ac:dyDescent="0.25">
      <c r="A32" s="227">
        <v>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8"/>
      <c r="AS32" s="228"/>
      <c r="AT32" s="228"/>
      <c r="AU32" s="228"/>
      <c r="AV32" s="228"/>
      <c r="AW32" s="228"/>
      <c r="AX32" s="315">
        <v>2</v>
      </c>
      <c r="AY32" s="315"/>
      <c r="AZ32" s="315"/>
      <c r="BA32" s="315"/>
      <c r="BB32" s="315"/>
      <c r="BC32" s="315">
        <v>3</v>
      </c>
      <c r="BD32" s="315"/>
      <c r="BE32" s="315"/>
      <c r="BF32" s="315"/>
      <c r="BG32" s="315"/>
      <c r="BH32" s="315"/>
      <c r="BI32" s="315"/>
      <c r="BJ32" s="315">
        <v>4</v>
      </c>
      <c r="BK32" s="315"/>
      <c r="BL32" s="315"/>
      <c r="BM32" s="315"/>
      <c r="BN32" s="315"/>
      <c r="BO32" s="315"/>
      <c r="BP32" s="315">
        <v>5</v>
      </c>
      <c r="BQ32" s="315"/>
      <c r="BR32" s="315"/>
      <c r="BS32" s="315"/>
      <c r="BT32" s="315"/>
      <c r="BU32" s="315"/>
      <c r="BV32" s="315"/>
      <c r="BW32" s="315"/>
      <c r="BX32" s="315">
        <v>6</v>
      </c>
      <c r="BY32" s="315"/>
      <c r="BZ32" s="315"/>
      <c r="CA32" s="315"/>
      <c r="CB32" s="315"/>
      <c r="CC32" s="315"/>
      <c r="CD32" s="315"/>
      <c r="CE32" s="315"/>
      <c r="CF32" s="315">
        <v>7</v>
      </c>
      <c r="CG32" s="315"/>
      <c r="CH32" s="315"/>
      <c r="CI32" s="315"/>
      <c r="CJ32" s="315"/>
      <c r="CK32" s="315"/>
      <c r="CL32" s="315"/>
      <c r="CM32" s="315"/>
      <c r="CN32" s="315">
        <v>8</v>
      </c>
      <c r="CO32" s="315"/>
      <c r="CP32" s="315"/>
      <c r="CQ32" s="315"/>
      <c r="CR32" s="315"/>
      <c r="CS32" s="315"/>
      <c r="CT32" s="315"/>
      <c r="CU32" s="340"/>
    </row>
    <row r="33" spans="1:106" ht="13.7" customHeight="1" x14ac:dyDescent="0.2">
      <c r="A33" s="316" t="s">
        <v>179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16"/>
      <c r="U33" s="316"/>
      <c r="V33" s="316"/>
      <c r="W33" s="316"/>
      <c r="X33" s="316"/>
      <c r="Y33" s="316"/>
      <c r="Z33" s="316"/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269" t="s">
        <v>51</v>
      </c>
      <c r="AY33" s="270"/>
      <c r="AZ33" s="270"/>
      <c r="BA33" s="270"/>
      <c r="BB33" s="270"/>
      <c r="BC33" s="270" t="s">
        <v>56</v>
      </c>
      <c r="BD33" s="270"/>
      <c r="BE33" s="270"/>
      <c r="BF33" s="270"/>
      <c r="BG33" s="270"/>
      <c r="BH33" s="270"/>
      <c r="BI33" s="270"/>
      <c r="BJ33" s="270" t="s">
        <v>56</v>
      </c>
      <c r="BK33" s="270"/>
      <c r="BL33" s="270"/>
      <c r="BM33" s="270"/>
      <c r="BN33" s="270"/>
      <c r="BO33" s="270"/>
      <c r="BP33" s="343">
        <v>401947.34</v>
      </c>
      <c r="BQ33" s="343"/>
      <c r="BR33" s="343"/>
      <c r="BS33" s="343"/>
      <c r="BT33" s="343"/>
      <c r="BU33" s="343"/>
      <c r="BV33" s="343"/>
      <c r="BW33" s="343"/>
      <c r="BX33" s="271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341"/>
      <c r="CO33" s="341"/>
      <c r="CP33" s="341"/>
      <c r="CQ33" s="341"/>
      <c r="CR33" s="341"/>
      <c r="CS33" s="341"/>
      <c r="CT33" s="341"/>
      <c r="CU33" s="342"/>
      <c r="DB33" s="3" t="s">
        <v>403</v>
      </c>
    </row>
    <row r="34" spans="1:106" ht="13.7" customHeight="1" x14ac:dyDescent="0.2">
      <c r="A34" s="305" t="s">
        <v>180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7"/>
      <c r="AX34" s="148" t="s">
        <v>52</v>
      </c>
      <c r="AY34" s="65"/>
      <c r="AZ34" s="65"/>
      <c r="BA34" s="65"/>
      <c r="BB34" s="65"/>
      <c r="BC34" s="65" t="s">
        <v>56</v>
      </c>
      <c r="BD34" s="65"/>
      <c r="BE34" s="65"/>
      <c r="BF34" s="65"/>
      <c r="BG34" s="65"/>
      <c r="BH34" s="65"/>
      <c r="BI34" s="65"/>
      <c r="BJ34" s="65" t="s">
        <v>56</v>
      </c>
      <c r="BK34" s="65"/>
      <c r="BL34" s="65"/>
      <c r="BM34" s="65"/>
      <c r="BN34" s="65"/>
      <c r="BO34" s="65"/>
      <c r="BP34" s="291"/>
      <c r="BQ34" s="291"/>
      <c r="BR34" s="291"/>
      <c r="BS34" s="291"/>
      <c r="BT34" s="291"/>
      <c r="BU34" s="291"/>
      <c r="BV34" s="291"/>
      <c r="BW34" s="291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95"/>
      <c r="CO34" s="95"/>
      <c r="CP34" s="95"/>
      <c r="CQ34" s="95"/>
      <c r="CR34" s="95"/>
      <c r="CS34" s="95"/>
      <c r="CT34" s="95"/>
      <c r="CU34" s="96"/>
    </row>
    <row r="35" spans="1:106" ht="13.7" customHeight="1" x14ac:dyDescent="0.2">
      <c r="A35" s="258" t="s">
        <v>48</v>
      </c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9" t="s">
        <v>53</v>
      </c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65"/>
      <c r="BK35" s="65"/>
      <c r="BL35" s="65"/>
      <c r="BM35" s="65"/>
      <c r="BN35" s="65"/>
      <c r="BO35" s="65"/>
      <c r="BP35" s="291">
        <f>BP39+BP51+BP56+BP59+BP63</f>
        <v>17872600</v>
      </c>
      <c r="BQ35" s="291"/>
      <c r="BR35" s="291"/>
      <c r="BS35" s="291"/>
      <c r="BT35" s="291"/>
      <c r="BU35" s="291"/>
      <c r="BV35" s="291"/>
      <c r="BW35" s="291"/>
      <c r="BX35" s="67">
        <v>14494100</v>
      </c>
      <c r="BY35" s="67"/>
      <c r="BZ35" s="67"/>
      <c r="CA35" s="67"/>
      <c r="CB35" s="67"/>
      <c r="CC35" s="67"/>
      <c r="CD35" s="67"/>
      <c r="CE35" s="67"/>
      <c r="CF35" s="67">
        <v>14494100</v>
      </c>
      <c r="CG35" s="67"/>
      <c r="CH35" s="67"/>
      <c r="CI35" s="67"/>
      <c r="CJ35" s="67"/>
      <c r="CK35" s="67"/>
      <c r="CL35" s="67"/>
      <c r="CM35" s="67"/>
      <c r="CN35" s="95"/>
      <c r="CO35" s="95"/>
      <c r="CP35" s="95"/>
      <c r="CQ35" s="95"/>
      <c r="CR35" s="95"/>
      <c r="CS35" s="95"/>
      <c r="CT35" s="95"/>
      <c r="CU35" s="96"/>
      <c r="DB35" s="3" t="s">
        <v>391</v>
      </c>
    </row>
    <row r="36" spans="1:106" x14ac:dyDescent="0.2">
      <c r="A36" s="278" t="s">
        <v>49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304"/>
      <c r="AX36" s="241" t="s">
        <v>54</v>
      </c>
      <c r="AY36" s="123"/>
      <c r="AZ36" s="123"/>
      <c r="BA36" s="123"/>
      <c r="BB36" s="124"/>
      <c r="BC36" s="122" t="s">
        <v>55</v>
      </c>
      <c r="BD36" s="123"/>
      <c r="BE36" s="123"/>
      <c r="BF36" s="123"/>
      <c r="BG36" s="123"/>
      <c r="BH36" s="123"/>
      <c r="BI36" s="124"/>
      <c r="BJ36" s="122"/>
      <c r="BK36" s="123"/>
      <c r="BL36" s="123"/>
      <c r="BM36" s="123"/>
      <c r="BN36" s="123"/>
      <c r="BO36" s="124"/>
      <c r="BP36" s="301"/>
      <c r="BQ36" s="302"/>
      <c r="BR36" s="302"/>
      <c r="BS36" s="302"/>
      <c r="BT36" s="302"/>
      <c r="BU36" s="302"/>
      <c r="BV36" s="302"/>
      <c r="BW36" s="303"/>
      <c r="BX36" s="109"/>
      <c r="BY36" s="110"/>
      <c r="BZ36" s="110"/>
      <c r="CA36" s="110"/>
      <c r="CB36" s="110"/>
      <c r="CC36" s="110"/>
      <c r="CD36" s="110"/>
      <c r="CE36" s="111"/>
      <c r="CF36" s="109"/>
      <c r="CG36" s="110"/>
      <c r="CH36" s="110"/>
      <c r="CI36" s="110"/>
      <c r="CJ36" s="110"/>
      <c r="CK36" s="110"/>
      <c r="CL36" s="110"/>
      <c r="CM36" s="111"/>
      <c r="CN36" s="97"/>
      <c r="CO36" s="98"/>
      <c r="CP36" s="98"/>
      <c r="CQ36" s="98"/>
      <c r="CR36" s="98"/>
      <c r="CS36" s="98"/>
      <c r="CT36" s="98"/>
      <c r="CU36" s="99"/>
    </row>
    <row r="37" spans="1:106" x14ac:dyDescent="0.2">
      <c r="A37" s="267" t="s">
        <v>50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8"/>
      <c r="AX37" s="245"/>
      <c r="AY37" s="126"/>
      <c r="AZ37" s="126"/>
      <c r="BA37" s="126"/>
      <c r="BB37" s="127"/>
      <c r="BC37" s="125"/>
      <c r="BD37" s="126"/>
      <c r="BE37" s="126"/>
      <c r="BF37" s="126"/>
      <c r="BG37" s="126"/>
      <c r="BH37" s="126"/>
      <c r="BI37" s="127"/>
      <c r="BJ37" s="125"/>
      <c r="BK37" s="126"/>
      <c r="BL37" s="126"/>
      <c r="BM37" s="126"/>
      <c r="BN37" s="126"/>
      <c r="BO37" s="127"/>
      <c r="BP37" s="308"/>
      <c r="BQ37" s="309"/>
      <c r="BR37" s="309"/>
      <c r="BS37" s="309"/>
      <c r="BT37" s="309"/>
      <c r="BU37" s="309"/>
      <c r="BV37" s="309"/>
      <c r="BW37" s="310"/>
      <c r="BX37" s="112"/>
      <c r="BY37" s="113"/>
      <c r="BZ37" s="113"/>
      <c r="CA37" s="113"/>
      <c r="CB37" s="113"/>
      <c r="CC37" s="113"/>
      <c r="CD37" s="113"/>
      <c r="CE37" s="114"/>
      <c r="CF37" s="112"/>
      <c r="CG37" s="113"/>
      <c r="CH37" s="113"/>
      <c r="CI37" s="113"/>
      <c r="CJ37" s="113"/>
      <c r="CK37" s="113"/>
      <c r="CL37" s="113"/>
      <c r="CM37" s="114"/>
      <c r="CN37" s="100"/>
      <c r="CO37" s="101"/>
      <c r="CP37" s="101"/>
      <c r="CQ37" s="101"/>
      <c r="CR37" s="101"/>
      <c r="CS37" s="101"/>
      <c r="CT37" s="101"/>
      <c r="CU37" s="102"/>
      <c r="DB37" s="3" t="s">
        <v>392</v>
      </c>
    </row>
    <row r="38" spans="1:106" x14ac:dyDescent="0.2">
      <c r="A38" s="235" t="s">
        <v>49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311"/>
      <c r="AX38" s="241" t="s">
        <v>57</v>
      </c>
      <c r="AY38" s="123"/>
      <c r="AZ38" s="123"/>
      <c r="BA38" s="123"/>
      <c r="BB38" s="124"/>
      <c r="BC38" s="122"/>
      <c r="BD38" s="123"/>
      <c r="BE38" s="123"/>
      <c r="BF38" s="123"/>
      <c r="BG38" s="123"/>
      <c r="BH38" s="123"/>
      <c r="BI38" s="124"/>
      <c r="BJ38" s="122"/>
      <c r="BK38" s="123"/>
      <c r="BL38" s="123"/>
      <c r="BM38" s="123"/>
      <c r="BN38" s="123"/>
      <c r="BO38" s="124"/>
      <c r="BP38" s="301"/>
      <c r="BQ38" s="302"/>
      <c r="BR38" s="302"/>
      <c r="BS38" s="302"/>
      <c r="BT38" s="302"/>
      <c r="BU38" s="302"/>
      <c r="BV38" s="302"/>
      <c r="BW38" s="303"/>
      <c r="BX38" s="109"/>
      <c r="BY38" s="110"/>
      <c r="BZ38" s="110"/>
      <c r="CA38" s="110"/>
      <c r="CB38" s="110"/>
      <c r="CC38" s="110"/>
      <c r="CD38" s="110"/>
      <c r="CE38" s="111"/>
      <c r="CF38" s="109"/>
      <c r="CG38" s="110"/>
      <c r="CH38" s="110"/>
      <c r="CI38" s="110"/>
      <c r="CJ38" s="110"/>
      <c r="CK38" s="110"/>
      <c r="CL38" s="110"/>
      <c r="CM38" s="111"/>
      <c r="CN38" s="97"/>
      <c r="CO38" s="98"/>
      <c r="CP38" s="98"/>
      <c r="CQ38" s="98"/>
      <c r="CR38" s="98"/>
      <c r="CS38" s="98"/>
      <c r="CT38" s="98"/>
      <c r="CU38" s="99"/>
    </row>
    <row r="39" spans="1:106" x14ac:dyDescent="0.2">
      <c r="A39" s="224" t="s">
        <v>59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224"/>
      <c r="AK39" s="224"/>
      <c r="AL39" s="224"/>
      <c r="AM39" s="224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41" t="s">
        <v>293</v>
      </c>
      <c r="AY39" s="123"/>
      <c r="AZ39" s="123"/>
      <c r="BA39" s="123"/>
      <c r="BB39" s="124"/>
      <c r="BC39" s="122" t="s">
        <v>58</v>
      </c>
      <c r="BD39" s="123"/>
      <c r="BE39" s="123"/>
      <c r="BF39" s="123"/>
      <c r="BG39" s="123"/>
      <c r="BH39" s="123"/>
      <c r="BI39" s="124"/>
      <c r="BJ39" s="122"/>
      <c r="BK39" s="123"/>
      <c r="BL39" s="123"/>
      <c r="BM39" s="123"/>
      <c r="BN39" s="123"/>
      <c r="BO39" s="124"/>
      <c r="BP39" s="301">
        <f>BP40+BP47+9706800</f>
        <v>15503900</v>
      </c>
      <c r="BQ39" s="302"/>
      <c r="BR39" s="302"/>
      <c r="BS39" s="302"/>
      <c r="BT39" s="302"/>
      <c r="BU39" s="302"/>
      <c r="BV39" s="302"/>
      <c r="BW39" s="303"/>
      <c r="BX39" s="344">
        <v>14494100</v>
      </c>
      <c r="BY39" s="345"/>
      <c r="BZ39" s="345"/>
      <c r="CA39" s="345"/>
      <c r="CB39" s="345"/>
      <c r="CC39" s="345"/>
      <c r="CD39" s="345"/>
      <c r="CE39" s="346"/>
      <c r="CF39" s="344">
        <v>14494100</v>
      </c>
      <c r="CG39" s="345"/>
      <c r="CH39" s="345"/>
      <c r="CI39" s="345"/>
      <c r="CJ39" s="345"/>
      <c r="CK39" s="345"/>
      <c r="CL39" s="345"/>
      <c r="CM39" s="346"/>
      <c r="CN39" s="97"/>
      <c r="CO39" s="98"/>
      <c r="CP39" s="98"/>
      <c r="CQ39" s="98"/>
      <c r="CR39" s="98"/>
      <c r="CS39" s="98"/>
      <c r="CT39" s="98"/>
      <c r="CU39" s="99"/>
      <c r="DB39" s="3" t="s">
        <v>393</v>
      </c>
    </row>
    <row r="40" spans="1:106" x14ac:dyDescent="0.2">
      <c r="A40" s="224" t="s">
        <v>49</v>
      </c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4"/>
      <c r="AO40" s="224"/>
      <c r="AP40" s="224"/>
      <c r="AQ40" s="224"/>
      <c r="AR40" s="224"/>
      <c r="AS40" s="224"/>
      <c r="AT40" s="224"/>
      <c r="AU40" s="224"/>
      <c r="AV40" s="224"/>
      <c r="AW40" s="224"/>
      <c r="AX40" s="241" t="s">
        <v>60</v>
      </c>
      <c r="AY40" s="123"/>
      <c r="AZ40" s="123"/>
      <c r="BA40" s="123"/>
      <c r="BB40" s="124"/>
      <c r="BC40" s="122" t="s">
        <v>58</v>
      </c>
      <c r="BD40" s="123"/>
      <c r="BE40" s="123"/>
      <c r="BF40" s="123"/>
      <c r="BG40" s="123"/>
      <c r="BH40" s="123"/>
      <c r="BI40" s="124"/>
      <c r="BJ40" s="122"/>
      <c r="BK40" s="123"/>
      <c r="BL40" s="123"/>
      <c r="BM40" s="123"/>
      <c r="BN40" s="123"/>
      <c r="BO40" s="124"/>
      <c r="BP40" s="292">
        <f>4822400+274700</f>
        <v>5097100</v>
      </c>
      <c r="BQ40" s="293"/>
      <c r="BR40" s="293"/>
      <c r="BS40" s="293"/>
      <c r="BT40" s="293"/>
      <c r="BU40" s="293"/>
      <c r="BV40" s="293"/>
      <c r="BW40" s="294"/>
      <c r="BX40" s="331">
        <v>4165700</v>
      </c>
      <c r="BY40" s="332"/>
      <c r="BZ40" s="332"/>
      <c r="CA40" s="332"/>
      <c r="CB40" s="332"/>
      <c r="CC40" s="332"/>
      <c r="CD40" s="332"/>
      <c r="CE40" s="333"/>
      <c r="CF40" s="331">
        <v>4165700</v>
      </c>
      <c r="CG40" s="332"/>
      <c r="CH40" s="332"/>
      <c r="CI40" s="332"/>
      <c r="CJ40" s="332"/>
      <c r="CK40" s="332"/>
      <c r="CL40" s="332"/>
      <c r="CM40" s="333"/>
      <c r="CN40" s="97"/>
      <c r="CO40" s="98"/>
      <c r="CP40" s="98"/>
      <c r="CQ40" s="98"/>
      <c r="CR40" s="98"/>
      <c r="CS40" s="98"/>
      <c r="CT40" s="98"/>
      <c r="CU40" s="99"/>
    </row>
    <row r="41" spans="1:106" x14ac:dyDescent="0.2">
      <c r="A41" s="248" t="s">
        <v>188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2"/>
      <c r="AY41" s="243"/>
      <c r="AZ41" s="243"/>
      <c r="BA41" s="243"/>
      <c r="BB41" s="244"/>
      <c r="BC41" s="246"/>
      <c r="BD41" s="243"/>
      <c r="BE41" s="243"/>
      <c r="BF41" s="243"/>
      <c r="BG41" s="243"/>
      <c r="BH41" s="243"/>
      <c r="BI41" s="244"/>
      <c r="BJ41" s="246"/>
      <c r="BK41" s="243"/>
      <c r="BL41" s="243"/>
      <c r="BM41" s="243"/>
      <c r="BN41" s="243"/>
      <c r="BO41" s="244"/>
      <c r="BP41" s="295"/>
      <c r="BQ41" s="296"/>
      <c r="BR41" s="296"/>
      <c r="BS41" s="296"/>
      <c r="BT41" s="296"/>
      <c r="BU41" s="296"/>
      <c r="BV41" s="296"/>
      <c r="BW41" s="297"/>
      <c r="BX41" s="334"/>
      <c r="BY41" s="335"/>
      <c r="BZ41" s="335"/>
      <c r="CA41" s="335"/>
      <c r="CB41" s="335"/>
      <c r="CC41" s="335"/>
      <c r="CD41" s="335"/>
      <c r="CE41" s="336"/>
      <c r="CF41" s="334"/>
      <c r="CG41" s="335"/>
      <c r="CH41" s="335"/>
      <c r="CI41" s="335"/>
      <c r="CJ41" s="335"/>
      <c r="CK41" s="335"/>
      <c r="CL41" s="335"/>
      <c r="CM41" s="336"/>
      <c r="CN41" s="347"/>
      <c r="CO41" s="348"/>
      <c r="CP41" s="348"/>
      <c r="CQ41" s="348"/>
      <c r="CR41" s="348"/>
      <c r="CS41" s="348"/>
      <c r="CT41" s="348"/>
      <c r="CU41" s="349"/>
    </row>
    <row r="42" spans="1:106" x14ac:dyDescent="0.2">
      <c r="A42" s="248" t="s">
        <v>190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2"/>
      <c r="AY42" s="243"/>
      <c r="AZ42" s="243"/>
      <c r="BA42" s="243"/>
      <c r="BB42" s="244"/>
      <c r="BC42" s="246"/>
      <c r="BD42" s="243"/>
      <c r="BE42" s="243"/>
      <c r="BF42" s="243"/>
      <c r="BG42" s="243"/>
      <c r="BH42" s="243"/>
      <c r="BI42" s="244"/>
      <c r="BJ42" s="246"/>
      <c r="BK42" s="243"/>
      <c r="BL42" s="243"/>
      <c r="BM42" s="243"/>
      <c r="BN42" s="243"/>
      <c r="BO42" s="244"/>
      <c r="BP42" s="295"/>
      <c r="BQ42" s="296"/>
      <c r="BR42" s="296"/>
      <c r="BS42" s="296"/>
      <c r="BT42" s="296"/>
      <c r="BU42" s="296"/>
      <c r="BV42" s="296"/>
      <c r="BW42" s="297"/>
      <c r="BX42" s="334"/>
      <c r="BY42" s="335"/>
      <c r="BZ42" s="335"/>
      <c r="CA42" s="335"/>
      <c r="CB42" s="335"/>
      <c r="CC42" s="335"/>
      <c r="CD42" s="335"/>
      <c r="CE42" s="336"/>
      <c r="CF42" s="334"/>
      <c r="CG42" s="335"/>
      <c r="CH42" s="335"/>
      <c r="CI42" s="335"/>
      <c r="CJ42" s="335"/>
      <c r="CK42" s="335"/>
      <c r="CL42" s="335"/>
      <c r="CM42" s="336"/>
      <c r="CN42" s="347"/>
      <c r="CO42" s="348"/>
      <c r="CP42" s="348"/>
      <c r="CQ42" s="348"/>
      <c r="CR42" s="348"/>
      <c r="CS42" s="348"/>
      <c r="CT42" s="348"/>
      <c r="CU42" s="349"/>
    </row>
    <row r="43" spans="1:106" x14ac:dyDescent="0.2">
      <c r="A43" s="235" t="s">
        <v>189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45"/>
      <c r="AY43" s="126"/>
      <c r="AZ43" s="126"/>
      <c r="BA43" s="126"/>
      <c r="BB43" s="127"/>
      <c r="BC43" s="125"/>
      <c r="BD43" s="126"/>
      <c r="BE43" s="126"/>
      <c r="BF43" s="126"/>
      <c r="BG43" s="126"/>
      <c r="BH43" s="126"/>
      <c r="BI43" s="127"/>
      <c r="BJ43" s="125"/>
      <c r="BK43" s="126"/>
      <c r="BL43" s="126"/>
      <c r="BM43" s="126"/>
      <c r="BN43" s="126"/>
      <c r="BO43" s="127"/>
      <c r="BP43" s="298"/>
      <c r="BQ43" s="299"/>
      <c r="BR43" s="299"/>
      <c r="BS43" s="299"/>
      <c r="BT43" s="299"/>
      <c r="BU43" s="299"/>
      <c r="BV43" s="299"/>
      <c r="BW43" s="300"/>
      <c r="BX43" s="337"/>
      <c r="BY43" s="338"/>
      <c r="BZ43" s="338"/>
      <c r="CA43" s="338"/>
      <c r="CB43" s="338"/>
      <c r="CC43" s="338"/>
      <c r="CD43" s="338"/>
      <c r="CE43" s="339"/>
      <c r="CF43" s="337"/>
      <c r="CG43" s="338"/>
      <c r="CH43" s="338"/>
      <c r="CI43" s="338"/>
      <c r="CJ43" s="338"/>
      <c r="CK43" s="338"/>
      <c r="CL43" s="338"/>
      <c r="CM43" s="339"/>
      <c r="CN43" s="100"/>
      <c r="CO43" s="101"/>
      <c r="CP43" s="101"/>
      <c r="CQ43" s="101"/>
      <c r="CR43" s="101"/>
      <c r="CS43" s="101"/>
      <c r="CT43" s="101"/>
      <c r="CU43" s="102"/>
      <c r="DB43" s="3" t="s">
        <v>394</v>
      </c>
    </row>
    <row r="44" spans="1:106" x14ac:dyDescent="0.2">
      <c r="A44" s="272" t="s">
        <v>191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3"/>
      <c r="AM44" s="273"/>
      <c r="AN44" s="273"/>
      <c r="AO44" s="273"/>
      <c r="AP44" s="273"/>
      <c r="AQ44" s="273"/>
      <c r="AR44" s="273"/>
      <c r="AS44" s="273"/>
      <c r="AT44" s="273"/>
      <c r="AU44" s="273"/>
      <c r="AV44" s="273"/>
      <c r="AW44" s="274"/>
      <c r="AX44" s="241" t="s">
        <v>61</v>
      </c>
      <c r="AY44" s="123"/>
      <c r="AZ44" s="123"/>
      <c r="BA44" s="123"/>
      <c r="BB44" s="124"/>
      <c r="BC44" s="122" t="s">
        <v>58</v>
      </c>
      <c r="BD44" s="123"/>
      <c r="BE44" s="123"/>
      <c r="BF44" s="123"/>
      <c r="BG44" s="123"/>
      <c r="BH44" s="123"/>
      <c r="BI44" s="124"/>
      <c r="BJ44" s="122"/>
      <c r="BK44" s="123"/>
      <c r="BL44" s="123"/>
      <c r="BM44" s="123"/>
      <c r="BN44" s="123"/>
      <c r="BO44" s="124"/>
      <c r="BP44" s="331"/>
      <c r="BQ44" s="332"/>
      <c r="BR44" s="332"/>
      <c r="BS44" s="332"/>
      <c r="BT44" s="332"/>
      <c r="BU44" s="332"/>
      <c r="BV44" s="332"/>
      <c r="BW44" s="333"/>
      <c r="BX44" s="103"/>
      <c r="BY44" s="104"/>
      <c r="BZ44" s="104"/>
      <c r="CA44" s="104"/>
      <c r="CB44" s="104"/>
      <c r="CC44" s="104"/>
      <c r="CD44" s="104"/>
      <c r="CE44" s="105"/>
      <c r="CF44" s="103"/>
      <c r="CG44" s="104"/>
      <c r="CH44" s="104"/>
      <c r="CI44" s="104"/>
      <c r="CJ44" s="104"/>
      <c r="CK44" s="104"/>
      <c r="CL44" s="104"/>
      <c r="CM44" s="105"/>
      <c r="CN44" s="97"/>
      <c r="CO44" s="98"/>
      <c r="CP44" s="98"/>
      <c r="CQ44" s="98"/>
      <c r="CR44" s="98"/>
      <c r="CS44" s="98"/>
      <c r="CT44" s="98"/>
      <c r="CU44" s="99"/>
    </row>
    <row r="45" spans="1:106" x14ac:dyDescent="0.2">
      <c r="A45" s="248" t="s">
        <v>193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76"/>
      <c r="AX45" s="242"/>
      <c r="AY45" s="243"/>
      <c r="AZ45" s="243"/>
      <c r="BA45" s="243"/>
      <c r="BB45" s="244"/>
      <c r="BC45" s="246"/>
      <c r="BD45" s="243"/>
      <c r="BE45" s="243"/>
      <c r="BF45" s="243"/>
      <c r="BG45" s="243"/>
      <c r="BH45" s="243"/>
      <c r="BI45" s="244"/>
      <c r="BJ45" s="246"/>
      <c r="BK45" s="243"/>
      <c r="BL45" s="243"/>
      <c r="BM45" s="243"/>
      <c r="BN45" s="243"/>
      <c r="BO45" s="244"/>
      <c r="BP45" s="334"/>
      <c r="BQ45" s="335"/>
      <c r="BR45" s="335"/>
      <c r="BS45" s="335"/>
      <c r="BT45" s="335"/>
      <c r="BU45" s="335"/>
      <c r="BV45" s="335"/>
      <c r="BW45" s="336"/>
      <c r="BX45" s="282"/>
      <c r="BY45" s="283"/>
      <c r="BZ45" s="283"/>
      <c r="CA45" s="283"/>
      <c r="CB45" s="283"/>
      <c r="CC45" s="283"/>
      <c r="CD45" s="283"/>
      <c r="CE45" s="284"/>
      <c r="CF45" s="282"/>
      <c r="CG45" s="283"/>
      <c r="CH45" s="283"/>
      <c r="CI45" s="283"/>
      <c r="CJ45" s="283"/>
      <c r="CK45" s="283"/>
      <c r="CL45" s="283"/>
      <c r="CM45" s="284"/>
      <c r="CN45" s="347"/>
      <c r="CO45" s="348"/>
      <c r="CP45" s="348"/>
      <c r="CQ45" s="348"/>
      <c r="CR45" s="348"/>
      <c r="CS45" s="348"/>
      <c r="CT45" s="348"/>
      <c r="CU45" s="349"/>
    </row>
    <row r="46" spans="1:106" x14ac:dyDescent="0.2">
      <c r="A46" s="235" t="s">
        <v>192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45"/>
      <c r="AY46" s="126"/>
      <c r="AZ46" s="126"/>
      <c r="BA46" s="126"/>
      <c r="BB46" s="127"/>
      <c r="BC46" s="125"/>
      <c r="BD46" s="126"/>
      <c r="BE46" s="126"/>
      <c r="BF46" s="126"/>
      <c r="BG46" s="126"/>
      <c r="BH46" s="126"/>
      <c r="BI46" s="127"/>
      <c r="BJ46" s="125"/>
      <c r="BK46" s="126"/>
      <c r="BL46" s="126"/>
      <c r="BM46" s="126"/>
      <c r="BN46" s="126"/>
      <c r="BO46" s="127"/>
      <c r="BP46" s="337"/>
      <c r="BQ46" s="338"/>
      <c r="BR46" s="338"/>
      <c r="BS46" s="338"/>
      <c r="BT46" s="338"/>
      <c r="BU46" s="338"/>
      <c r="BV46" s="338"/>
      <c r="BW46" s="339"/>
      <c r="BX46" s="106"/>
      <c r="BY46" s="107"/>
      <c r="BZ46" s="107"/>
      <c r="CA46" s="107"/>
      <c r="CB46" s="107"/>
      <c r="CC46" s="107"/>
      <c r="CD46" s="107"/>
      <c r="CE46" s="108"/>
      <c r="CF46" s="106"/>
      <c r="CG46" s="107"/>
      <c r="CH46" s="107"/>
      <c r="CI46" s="107"/>
      <c r="CJ46" s="107"/>
      <c r="CK46" s="107"/>
      <c r="CL46" s="107"/>
      <c r="CM46" s="108"/>
      <c r="CN46" s="100"/>
      <c r="CO46" s="101"/>
      <c r="CP46" s="101"/>
      <c r="CQ46" s="101"/>
      <c r="CR46" s="101"/>
      <c r="CS46" s="101"/>
      <c r="CT46" s="101"/>
      <c r="CU46" s="102"/>
    </row>
    <row r="47" spans="1:106" ht="13.7" customHeight="1" x14ac:dyDescent="0.2">
      <c r="A47" s="247" t="s">
        <v>396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148" t="s">
        <v>397</v>
      </c>
      <c r="AY47" s="65"/>
      <c r="AZ47" s="65"/>
      <c r="BA47" s="65"/>
      <c r="BB47" s="65"/>
      <c r="BC47" s="65" t="s">
        <v>58</v>
      </c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350">
        <v>700000</v>
      </c>
      <c r="BQ47" s="350"/>
      <c r="BR47" s="350"/>
      <c r="BS47" s="350"/>
      <c r="BT47" s="350"/>
      <c r="BU47" s="350"/>
      <c r="BV47" s="350"/>
      <c r="BW47" s="350"/>
      <c r="BX47" s="350">
        <v>800001</v>
      </c>
      <c r="BY47" s="350"/>
      <c r="BZ47" s="350"/>
      <c r="CA47" s="350"/>
      <c r="CB47" s="350"/>
      <c r="CC47" s="350"/>
      <c r="CD47" s="350"/>
      <c r="CE47" s="350"/>
      <c r="CF47" s="350">
        <v>800002</v>
      </c>
      <c r="CG47" s="350"/>
      <c r="CH47" s="350"/>
      <c r="CI47" s="350"/>
      <c r="CJ47" s="350"/>
      <c r="CK47" s="350"/>
      <c r="CL47" s="350"/>
      <c r="CM47" s="350"/>
      <c r="CN47" s="95"/>
      <c r="CO47" s="95"/>
      <c r="CP47" s="95"/>
      <c r="CQ47" s="95"/>
      <c r="CR47" s="95"/>
      <c r="CS47" s="95"/>
      <c r="CT47" s="95"/>
      <c r="CU47" s="96"/>
      <c r="DB47" s="3" t="s">
        <v>395</v>
      </c>
    </row>
    <row r="48" spans="1:106" ht="13.7" customHeight="1" x14ac:dyDescent="0.2">
      <c r="A48" s="239" t="s">
        <v>62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148" t="s">
        <v>63</v>
      </c>
      <c r="AY48" s="65"/>
      <c r="AZ48" s="65"/>
      <c r="BA48" s="65"/>
      <c r="BB48" s="65"/>
      <c r="BC48" s="65" t="s">
        <v>64</v>
      </c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7">
        <f>BP49</f>
        <v>0</v>
      </c>
      <c r="BQ48" s="67"/>
      <c r="BR48" s="67"/>
      <c r="BS48" s="67"/>
      <c r="BT48" s="67"/>
      <c r="BU48" s="67"/>
      <c r="BV48" s="67"/>
      <c r="BW48" s="67"/>
      <c r="BX48" s="67">
        <f>BX49</f>
        <v>0</v>
      </c>
      <c r="BY48" s="67"/>
      <c r="BZ48" s="67"/>
      <c r="CA48" s="67"/>
      <c r="CB48" s="67"/>
      <c r="CC48" s="67"/>
      <c r="CD48" s="67"/>
      <c r="CE48" s="67"/>
      <c r="CF48" s="67">
        <f>CF49</f>
        <v>0</v>
      </c>
      <c r="CG48" s="67"/>
      <c r="CH48" s="67"/>
      <c r="CI48" s="67"/>
      <c r="CJ48" s="67"/>
      <c r="CK48" s="67"/>
      <c r="CL48" s="67"/>
      <c r="CM48" s="67"/>
      <c r="CN48" s="95"/>
      <c r="CO48" s="95"/>
      <c r="CP48" s="95"/>
      <c r="CQ48" s="95"/>
      <c r="CR48" s="95"/>
      <c r="CS48" s="95"/>
      <c r="CT48" s="95"/>
      <c r="CU48" s="96"/>
    </row>
    <row r="49" spans="1:106" x14ac:dyDescent="0.2">
      <c r="A49" s="224" t="s">
        <v>49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41" t="s">
        <v>65</v>
      </c>
      <c r="AY49" s="123"/>
      <c r="AZ49" s="123"/>
      <c r="BA49" s="123"/>
      <c r="BB49" s="124"/>
      <c r="BC49" s="122" t="s">
        <v>64</v>
      </c>
      <c r="BD49" s="123"/>
      <c r="BE49" s="123"/>
      <c r="BF49" s="123"/>
      <c r="BG49" s="123"/>
      <c r="BH49" s="123"/>
      <c r="BI49" s="124"/>
      <c r="BJ49" s="122"/>
      <c r="BK49" s="123"/>
      <c r="BL49" s="123"/>
      <c r="BM49" s="123"/>
      <c r="BN49" s="123"/>
      <c r="BO49" s="124"/>
      <c r="BP49" s="109"/>
      <c r="BQ49" s="110"/>
      <c r="BR49" s="110"/>
      <c r="BS49" s="110"/>
      <c r="BT49" s="110"/>
      <c r="BU49" s="110"/>
      <c r="BV49" s="110"/>
      <c r="BW49" s="111"/>
      <c r="BX49" s="109"/>
      <c r="BY49" s="110"/>
      <c r="BZ49" s="110"/>
      <c r="CA49" s="110"/>
      <c r="CB49" s="110"/>
      <c r="CC49" s="110"/>
      <c r="CD49" s="110"/>
      <c r="CE49" s="111"/>
      <c r="CF49" s="109"/>
      <c r="CG49" s="110"/>
      <c r="CH49" s="110"/>
      <c r="CI49" s="110"/>
      <c r="CJ49" s="110"/>
      <c r="CK49" s="110"/>
      <c r="CL49" s="110"/>
      <c r="CM49" s="111"/>
      <c r="CN49" s="97"/>
      <c r="CO49" s="98"/>
      <c r="CP49" s="98"/>
      <c r="CQ49" s="98"/>
      <c r="CR49" s="98"/>
      <c r="CS49" s="98"/>
      <c r="CT49" s="98"/>
      <c r="CU49" s="99"/>
    </row>
    <row r="50" spans="1:106" x14ac:dyDescent="0.2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45"/>
      <c r="AY50" s="126"/>
      <c r="AZ50" s="126"/>
      <c r="BA50" s="126"/>
      <c r="BB50" s="127"/>
      <c r="BC50" s="125"/>
      <c r="BD50" s="126"/>
      <c r="BE50" s="126"/>
      <c r="BF50" s="126"/>
      <c r="BG50" s="126"/>
      <c r="BH50" s="126"/>
      <c r="BI50" s="127"/>
      <c r="BJ50" s="125"/>
      <c r="BK50" s="126"/>
      <c r="BL50" s="126"/>
      <c r="BM50" s="126"/>
      <c r="BN50" s="126"/>
      <c r="BO50" s="127"/>
      <c r="BP50" s="112"/>
      <c r="BQ50" s="113"/>
      <c r="BR50" s="113"/>
      <c r="BS50" s="113"/>
      <c r="BT50" s="113"/>
      <c r="BU50" s="113"/>
      <c r="BV50" s="113"/>
      <c r="BW50" s="114"/>
      <c r="BX50" s="112"/>
      <c r="BY50" s="113"/>
      <c r="BZ50" s="113"/>
      <c r="CA50" s="113"/>
      <c r="CB50" s="113"/>
      <c r="CC50" s="113"/>
      <c r="CD50" s="113"/>
      <c r="CE50" s="114"/>
      <c r="CF50" s="112"/>
      <c r="CG50" s="113"/>
      <c r="CH50" s="113"/>
      <c r="CI50" s="113"/>
      <c r="CJ50" s="113"/>
      <c r="CK50" s="113"/>
      <c r="CL50" s="113"/>
      <c r="CM50" s="114"/>
      <c r="CN50" s="100"/>
      <c r="CO50" s="101"/>
      <c r="CP50" s="101"/>
      <c r="CQ50" s="101"/>
      <c r="CR50" s="101"/>
      <c r="CS50" s="101"/>
      <c r="CT50" s="101"/>
      <c r="CU50" s="102"/>
    </row>
    <row r="51" spans="1:106" ht="13.7" customHeight="1" x14ac:dyDescent="0.2">
      <c r="A51" s="239" t="s">
        <v>66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148" t="s">
        <v>67</v>
      </c>
      <c r="AY51" s="65"/>
      <c r="AZ51" s="65"/>
      <c r="BA51" s="65"/>
      <c r="BB51" s="65"/>
      <c r="BC51" s="65" t="s">
        <v>68</v>
      </c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7">
        <f>BP52+BP54</f>
        <v>2368700</v>
      </c>
      <c r="BQ51" s="67"/>
      <c r="BR51" s="67"/>
      <c r="BS51" s="67"/>
      <c r="BT51" s="67"/>
      <c r="BU51" s="67"/>
      <c r="BV51" s="67"/>
      <c r="BW51" s="67"/>
      <c r="BX51" s="67">
        <f>BX52+BX54</f>
        <v>0</v>
      </c>
      <c r="BY51" s="67"/>
      <c r="BZ51" s="67"/>
      <c r="CA51" s="67"/>
      <c r="CB51" s="67"/>
      <c r="CC51" s="67"/>
      <c r="CD51" s="67"/>
      <c r="CE51" s="67"/>
      <c r="CF51" s="67">
        <f>CF52+CF54</f>
        <v>0</v>
      </c>
      <c r="CG51" s="67"/>
      <c r="CH51" s="67"/>
      <c r="CI51" s="67"/>
      <c r="CJ51" s="67"/>
      <c r="CK51" s="67"/>
      <c r="CL51" s="67"/>
      <c r="CM51" s="67"/>
      <c r="CN51" s="95"/>
      <c r="CO51" s="95"/>
      <c r="CP51" s="95"/>
      <c r="CQ51" s="95"/>
      <c r="CR51" s="95"/>
      <c r="CS51" s="95"/>
      <c r="CT51" s="95"/>
      <c r="CU51" s="96"/>
    </row>
    <row r="52" spans="1:106" x14ac:dyDescent="0.2">
      <c r="A52" s="224" t="s">
        <v>49</v>
      </c>
      <c r="B52" s="224"/>
      <c r="C52" s="224"/>
      <c r="D52" s="224"/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41" t="s">
        <v>297</v>
      </c>
      <c r="AY52" s="123"/>
      <c r="AZ52" s="123"/>
      <c r="BA52" s="123"/>
      <c r="BB52" s="124"/>
      <c r="BC52" s="122" t="s">
        <v>68</v>
      </c>
      <c r="BD52" s="123"/>
      <c r="BE52" s="123"/>
      <c r="BF52" s="123"/>
      <c r="BG52" s="123"/>
      <c r="BH52" s="123"/>
      <c r="BI52" s="124"/>
      <c r="BJ52" s="122"/>
      <c r="BK52" s="123"/>
      <c r="BL52" s="123"/>
      <c r="BM52" s="123"/>
      <c r="BN52" s="123"/>
      <c r="BO52" s="124"/>
      <c r="BP52" s="109">
        <f>507500+684000+937200+240000</f>
        <v>2368700</v>
      </c>
      <c r="BQ52" s="110"/>
      <c r="BR52" s="110"/>
      <c r="BS52" s="110"/>
      <c r="BT52" s="110"/>
      <c r="BU52" s="110"/>
      <c r="BV52" s="110"/>
      <c r="BW52" s="111"/>
      <c r="BX52" s="109"/>
      <c r="BY52" s="110"/>
      <c r="BZ52" s="110"/>
      <c r="CA52" s="110"/>
      <c r="CB52" s="110"/>
      <c r="CC52" s="110"/>
      <c r="CD52" s="110"/>
      <c r="CE52" s="111"/>
      <c r="CF52" s="109"/>
      <c r="CG52" s="110"/>
      <c r="CH52" s="110"/>
      <c r="CI52" s="110"/>
      <c r="CJ52" s="110"/>
      <c r="CK52" s="110"/>
      <c r="CL52" s="110"/>
      <c r="CM52" s="111"/>
      <c r="CN52" s="97"/>
      <c r="CO52" s="98"/>
      <c r="CP52" s="98"/>
      <c r="CQ52" s="98"/>
      <c r="CR52" s="98"/>
      <c r="CS52" s="98"/>
      <c r="CT52" s="98"/>
      <c r="CU52" s="99"/>
    </row>
    <row r="53" spans="1:106" x14ac:dyDescent="0.2">
      <c r="A53" s="235" t="s">
        <v>72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45"/>
      <c r="AY53" s="126"/>
      <c r="AZ53" s="126"/>
      <c r="BA53" s="126"/>
      <c r="BB53" s="127"/>
      <c r="BC53" s="125"/>
      <c r="BD53" s="126"/>
      <c r="BE53" s="126"/>
      <c r="BF53" s="126"/>
      <c r="BG53" s="126"/>
      <c r="BH53" s="126"/>
      <c r="BI53" s="127"/>
      <c r="BJ53" s="125"/>
      <c r="BK53" s="126"/>
      <c r="BL53" s="126"/>
      <c r="BM53" s="126"/>
      <c r="BN53" s="126"/>
      <c r="BO53" s="127"/>
      <c r="BP53" s="112"/>
      <c r="BQ53" s="113"/>
      <c r="BR53" s="113"/>
      <c r="BS53" s="113"/>
      <c r="BT53" s="113"/>
      <c r="BU53" s="113"/>
      <c r="BV53" s="113"/>
      <c r="BW53" s="114"/>
      <c r="BX53" s="112"/>
      <c r="BY53" s="113"/>
      <c r="BZ53" s="113"/>
      <c r="CA53" s="113"/>
      <c r="CB53" s="113"/>
      <c r="CC53" s="113"/>
      <c r="CD53" s="113"/>
      <c r="CE53" s="114"/>
      <c r="CF53" s="112"/>
      <c r="CG53" s="113"/>
      <c r="CH53" s="113"/>
      <c r="CI53" s="113"/>
      <c r="CJ53" s="113"/>
      <c r="CK53" s="113"/>
      <c r="CL53" s="113"/>
      <c r="CM53" s="114"/>
      <c r="CN53" s="100"/>
      <c r="CO53" s="101"/>
      <c r="CP53" s="101"/>
      <c r="CQ53" s="101"/>
      <c r="CR53" s="101"/>
      <c r="CS53" s="101"/>
      <c r="CT53" s="101"/>
      <c r="CU53" s="102"/>
      <c r="DB53" s="3" t="s">
        <v>398</v>
      </c>
    </row>
    <row r="54" spans="1:106" ht="13.7" customHeight="1" x14ac:dyDescent="0.2">
      <c r="A54" s="247" t="s">
        <v>73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88" t="s">
        <v>298</v>
      </c>
      <c r="AY54" s="286"/>
      <c r="AZ54" s="286"/>
      <c r="BA54" s="286"/>
      <c r="BB54" s="287"/>
      <c r="BC54" s="285" t="s">
        <v>68</v>
      </c>
      <c r="BD54" s="286"/>
      <c r="BE54" s="286"/>
      <c r="BF54" s="286"/>
      <c r="BG54" s="286"/>
      <c r="BH54" s="286"/>
      <c r="BI54" s="287"/>
      <c r="BJ54" s="285"/>
      <c r="BK54" s="286"/>
      <c r="BL54" s="286"/>
      <c r="BM54" s="286"/>
      <c r="BN54" s="286"/>
      <c r="BO54" s="287"/>
      <c r="BP54" s="83"/>
      <c r="BQ54" s="84"/>
      <c r="BR54" s="84"/>
      <c r="BS54" s="84"/>
      <c r="BT54" s="84"/>
      <c r="BU54" s="84"/>
      <c r="BV54" s="84"/>
      <c r="BW54" s="85"/>
      <c r="BX54" s="83"/>
      <c r="BY54" s="84"/>
      <c r="BZ54" s="84"/>
      <c r="CA54" s="84"/>
      <c r="CB54" s="84"/>
      <c r="CC54" s="84"/>
      <c r="CD54" s="84"/>
      <c r="CE54" s="85"/>
      <c r="CF54" s="83"/>
      <c r="CG54" s="84"/>
      <c r="CH54" s="84"/>
      <c r="CI54" s="84"/>
      <c r="CJ54" s="84"/>
      <c r="CK54" s="84"/>
      <c r="CL54" s="84"/>
      <c r="CM54" s="85"/>
      <c r="CN54" s="264"/>
      <c r="CO54" s="265"/>
      <c r="CP54" s="265"/>
      <c r="CQ54" s="265"/>
      <c r="CR54" s="265"/>
      <c r="CS54" s="265"/>
      <c r="CT54" s="265"/>
      <c r="CU54" s="266"/>
    </row>
    <row r="55" spans="1:106" ht="13.7" customHeight="1" x14ac:dyDescent="0.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81"/>
      <c r="AX55" s="288"/>
      <c r="AY55" s="286"/>
      <c r="AZ55" s="286"/>
      <c r="BA55" s="286"/>
      <c r="BB55" s="287"/>
      <c r="BC55" s="285"/>
      <c r="BD55" s="286"/>
      <c r="BE55" s="286"/>
      <c r="BF55" s="286"/>
      <c r="BG55" s="286"/>
      <c r="BH55" s="286"/>
      <c r="BI55" s="287"/>
      <c r="BJ55" s="285"/>
      <c r="BK55" s="286"/>
      <c r="BL55" s="286"/>
      <c r="BM55" s="286"/>
      <c r="BN55" s="286"/>
      <c r="BO55" s="287"/>
      <c r="BP55" s="83"/>
      <c r="BQ55" s="84"/>
      <c r="BR55" s="84"/>
      <c r="BS55" s="84"/>
      <c r="BT55" s="84"/>
      <c r="BU55" s="84"/>
      <c r="BV55" s="84"/>
      <c r="BW55" s="85"/>
      <c r="BX55" s="83"/>
      <c r="BY55" s="84"/>
      <c r="BZ55" s="84"/>
      <c r="CA55" s="84"/>
      <c r="CB55" s="84"/>
      <c r="CC55" s="84"/>
      <c r="CD55" s="84"/>
      <c r="CE55" s="85"/>
      <c r="CF55" s="83"/>
      <c r="CG55" s="84"/>
      <c r="CH55" s="84"/>
      <c r="CI55" s="84"/>
      <c r="CJ55" s="84"/>
      <c r="CK55" s="84"/>
      <c r="CL55" s="84"/>
      <c r="CM55" s="85"/>
      <c r="CN55" s="264"/>
      <c r="CO55" s="265"/>
      <c r="CP55" s="265"/>
      <c r="CQ55" s="265"/>
      <c r="CR55" s="265"/>
      <c r="CS55" s="265"/>
      <c r="CT55" s="265"/>
      <c r="CU55" s="266"/>
    </row>
    <row r="56" spans="1:106" x14ac:dyDescent="0.2">
      <c r="A56" s="289" t="s">
        <v>69</v>
      </c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90"/>
      <c r="AX56" s="241" t="s">
        <v>70</v>
      </c>
      <c r="AY56" s="123"/>
      <c r="AZ56" s="123"/>
      <c r="BA56" s="123"/>
      <c r="BB56" s="124"/>
      <c r="BC56" s="122" t="s">
        <v>71</v>
      </c>
      <c r="BD56" s="123"/>
      <c r="BE56" s="123"/>
      <c r="BF56" s="123"/>
      <c r="BG56" s="123"/>
      <c r="BH56" s="123"/>
      <c r="BI56" s="124"/>
      <c r="BJ56" s="122"/>
      <c r="BK56" s="123"/>
      <c r="BL56" s="123"/>
      <c r="BM56" s="123"/>
      <c r="BN56" s="123"/>
      <c r="BO56" s="124"/>
      <c r="BP56" s="109">
        <f>BP57</f>
        <v>0</v>
      </c>
      <c r="BQ56" s="110"/>
      <c r="BR56" s="110"/>
      <c r="BS56" s="110"/>
      <c r="BT56" s="110"/>
      <c r="BU56" s="110"/>
      <c r="BV56" s="110"/>
      <c r="BW56" s="111"/>
      <c r="BX56" s="109">
        <f>BX57</f>
        <v>0</v>
      </c>
      <c r="BY56" s="110"/>
      <c r="BZ56" s="110"/>
      <c r="CA56" s="110"/>
      <c r="CB56" s="110"/>
      <c r="CC56" s="110"/>
      <c r="CD56" s="110"/>
      <c r="CE56" s="111"/>
      <c r="CF56" s="109">
        <f>CF57</f>
        <v>0</v>
      </c>
      <c r="CG56" s="110"/>
      <c r="CH56" s="110"/>
      <c r="CI56" s="110"/>
      <c r="CJ56" s="110"/>
      <c r="CK56" s="110"/>
      <c r="CL56" s="110"/>
      <c r="CM56" s="111"/>
      <c r="CN56" s="97"/>
      <c r="CO56" s="98"/>
      <c r="CP56" s="98"/>
      <c r="CQ56" s="98"/>
      <c r="CR56" s="98"/>
      <c r="CS56" s="98"/>
      <c r="CT56" s="98"/>
      <c r="CU56" s="99"/>
    </row>
    <row r="57" spans="1:106" x14ac:dyDescent="0.2">
      <c r="A57" s="224" t="s">
        <v>49</v>
      </c>
      <c r="B57" s="224"/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5"/>
      <c r="AX57" s="241"/>
      <c r="AY57" s="123"/>
      <c r="AZ57" s="123"/>
      <c r="BA57" s="123"/>
      <c r="BB57" s="124"/>
      <c r="BC57" s="122"/>
      <c r="BD57" s="123"/>
      <c r="BE57" s="123"/>
      <c r="BF57" s="123"/>
      <c r="BG57" s="123"/>
      <c r="BH57" s="123"/>
      <c r="BI57" s="124"/>
      <c r="BJ57" s="122"/>
      <c r="BK57" s="123"/>
      <c r="BL57" s="123"/>
      <c r="BM57" s="123"/>
      <c r="BN57" s="123"/>
      <c r="BO57" s="124"/>
      <c r="BP57" s="109"/>
      <c r="BQ57" s="110"/>
      <c r="BR57" s="110"/>
      <c r="BS57" s="110"/>
      <c r="BT57" s="110"/>
      <c r="BU57" s="110"/>
      <c r="BV57" s="110"/>
      <c r="BW57" s="111"/>
      <c r="BX57" s="109"/>
      <c r="BY57" s="110"/>
      <c r="BZ57" s="110"/>
      <c r="CA57" s="110"/>
      <c r="CB57" s="110"/>
      <c r="CC57" s="110"/>
      <c r="CD57" s="110"/>
      <c r="CE57" s="111"/>
      <c r="CF57" s="109"/>
      <c r="CG57" s="110"/>
      <c r="CH57" s="110"/>
      <c r="CI57" s="110"/>
      <c r="CJ57" s="110"/>
      <c r="CK57" s="110"/>
      <c r="CL57" s="110"/>
      <c r="CM57" s="111"/>
      <c r="CN57" s="97"/>
      <c r="CO57" s="98"/>
      <c r="CP57" s="98"/>
      <c r="CQ57" s="98"/>
      <c r="CR57" s="98"/>
      <c r="CS57" s="98"/>
      <c r="CT57" s="98"/>
      <c r="CU57" s="99"/>
    </row>
    <row r="58" spans="1:106" x14ac:dyDescent="0.2">
      <c r="A58" s="235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311"/>
      <c r="AX58" s="245"/>
      <c r="AY58" s="126"/>
      <c r="AZ58" s="126"/>
      <c r="BA58" s="126"/>
      <c r="BB58" s="127"/>
      <c r="BC58" s="125"/>
      <c r="BD58" s="126"/>
      <c r="BE58" s="126"/>
      <c r="BF58" s="126"/>
      <c r="BG58" s="126"/>
      <c r="BH58" s="126"/>
      <c r="BI58" s="127"/>
      <c r="BJ58" s="125"/>
      <c r="BK58" s="126"/>
      <c r="BL58" s="126"/>
      <c r="BM58" s="126"/>
      <c r="BN58" s="126"/>
      <c r="BO58" s="127"/>
      <c r="BP58" s="112"/>
      <c r="BQ58" s="113"/>
      <c r="BR58" s="113"/>
      <c r="BS58" s="113"/>
      <c r="BT58" s="113"/>
      <c r="BU58" s="113"/>
      <c r="BV58" s="113"/>
      <c r="BW58" s="114"/>
      <c r="BX58" s="112"/>
      <c r="BY58" s="113"/>
      <c r="BZ58" s="113"/>
      <c r="CA58" s="113"/>
      <c r="CB58" s="113"/>
      <c r="CC58" s="113"/>
      <c r="CD58" s="113"/>
      <c r="CE58" s="114"/>
      <c r="CF58" s="112"/>
      <c r="CG58" s="113"/>
      <c r="CH58" s="113"/>
      <c r="CI58" s="113"/>
      <c r="CJ58" s="113"/>
      <c r="CK58" s="113"/>
      <c r="CL58" s="113"/>
      <c r="CM58" s="114"/>
      <c r="CN58" s="100"/>
      <c r="CO58" s="101"/>
      <c r="CP58" s="101"/>
      <c r="CQ58" s="101"/>
      <c r="CR58" s="101"/>
      <c r="CS58" s="101"/>
      <c r="CT58" s="101"/>
      <c r="CU58" s="102"/>
    </row>
    <row r="59" spans="1:106" ht="13.7" customHeight="1" x14ac:dyDescent="0.2">
      <c r="A59" s="239" t="s">
        <v>74</v>
      </c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148" t="s">
        <v>75</v>
      </c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95"/>
      <c r="CO59" s="95"/>
      <c r="CP59" s="95"/>
      <c r="CQ59" s="95"/>
      <c r="CR59" s="95"/>
      <c r="CS59" s="95"/>
      <c r="CT59" s="95"/>
      <c r="CU59" s="96"/>
    </row>
    <row r="60" spans="1:106" x14ac:dyDescent="0.2">
      <c r="A60" s="224" t="s">
        <v>49</v>
      </c>
      <c r="B60" s="224"/>
      <c r="C60" s="224"/>
      <c r="D60" s="224"/>
      <c r="E60" s="224"/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4"/>
      <c r="AD60" s="224"/>
      <c r="AE60" s="224"/>
      <c r="AF60" s="224"/>
      <c r="AG60" s="224"/>
      <c r="AH60" s="224"/>
      <c r="AI60" s="224"/>
      <c r="AJ60" s="224"/>
      <c r="AK60" s="224"/>
      <c r="AL60" s="224"/>
      <c r="AM60" s="224"/>
      <c r="AN60" s="224"/>
      <c r="AO60" s="224"/>
      <c r="AP60" s="224"/>
      <c r="AQ60" s="224"/>
      <c r="AR60" s="224"/>
      <c r="AS60" s="224"/>
      <c r="AT60" s="224"/>
      <c r="AU60" s="224"/>
      <c r="AV60" s="224"/>
      <c r="AW60" s="224"/>
      <c r="AX60" s="241"/>
      <c r="AY60" s="123"/>
      <c r="AZ60" s="123"/>
      <c r="BA60" s="123"/>
      <c r="BB60" s="124"/>
      <c r="BC60" s="122"/>
      <c r="BD60" s="123"/>
      <c r="BE60" s="123"/>
      <c r="BF60" s="123"/>
      <c r="BG60" s="123"/>
      <c r="BH60" s="123"/>
      <c r="BI60" s="124"/>
      <c r="BJ60" s="122"/>
      <c r="BK60" s="123"/>
      <c r="BL60" s="123"/>
      <c r="BM60" s="123"/>
      <c r="BN60" s="123"/>
      <c r="BO60" s="124"/>
      <c r="BP60" s="109"/>
      <c r="BQ60" s="110"/>
      <c r="BR60" s="110"/>
      <c r="BS60" s="110"/>
      <c r="BT60" s="110"/>
      <c r="BU60" s="110"/>
      <c r="BV60" s="110"/>
      <c r="BW60" s="111"/>
      <c r="BX60" s="109"/>
      <c r="BY60" s="110"/>
      <c r="BZ60" s="110"/>
      <c r="CA60" s="110"/>
      <c r="CB60" s="110"/>
      <c r="CC60" s="110"/>
      <c r="CD60" s="110"/>
      <c r="CE60" s="111"/>
      <c r="CF60" s="109"/>
      <c r="CG60" s="110"/>
      <c r="CH60" s="110"/>
      <c r="CI60" s="110"/>
      <c r="CJ60" s="110"/>
      <c r="CK60" s="110"/>
      <c r="CL60" s="110"/>
      <c r="CM60" s="111"/>
      <c r="CN60" s="97"/>
      <c r="CO60" s="98"/>
      <c r="CP60" s="98"/>
      <c r="CQ60" s="98"/>
      <c r="CR60" s="98"/>
      <c r="CS60" s="98"/>
      <c r="CT60" s="98"/>
      <c r="CU60" s="99"/>
    </row>
    <row r="61" spans="1:106" x14ac:dyDescent="0.2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45"/>
      <c r="AY61" s="126"/>
      <c r="AZ61" s="126"/>
      <c r="BA61" s="126"/>
      <c r="BB61" s="127"/>
      <c r="BC61" s="125"/>
      <c r="BD61" s="126"/>
      <c r="BE61" s="126"/>
      <c r="BF61" s="126"/>
      <c r="BG61" s="126"/>
      <c r="BH61" s="126"/>
      <c r="BI61" s="127"/>
      <c r="BJ61" s="125"/>
      <c r="BK61" s="126"/>
      <c r="BL61" s="126"/>
      <c r="BM61" s="126"/>
      <c r="BN61" s="126"/>
      <c r="BO61" s="127"/>
      <c r="BP61" s="112"/>
      <c r="BQ61" s="113"/>
      <c r="BR61" s="113"/>
      <c r="BS61" s="113"/>
      <c r="BT61" s="113"/>
      <c r="BU61" s="113"/>
      <c r="BV61" s="113"/>
      <c r="BW61" s="114"/>
      <c r="BX61" s="112"/>
      <c r="BY61" s="113"/>
      <c r="BZ61" s="113"/>
      <c r="CA61" s="113"/>
      <c r="CB61" s="113"/>
      <c r="CC61" s="113"/>
      <c r="CD61" s="113"/>
      <c r="CE61" s="114"/>
      <c r="CF61" s="112"/>
      <c r="CG61" s="113"/>
      <c r="CH61" s="113"/>
      <c r="CI61" s="113"/>
      <c r="CJ61" s="113"/>
      <c r="CK61" s="113"/>
      <c r="CL61" s="113"/>
      <c r="CM61" s="114"/>
      <c r="CN61" s="100"/>
      <c r="CO61" s="101"/>
      <c r="CP61" s="101"/>
      <c r="CQ61" s="101"/>
      <c r="CR61" s="101"/>
      <c r="CS61" s="101"/>
      <c r="CT61" s="101"/>
      <c r="CU61" s="102"/>
    </row>
    <row r="62" spans="1:106" ht="13.7" customHeight="1" x14ac:dyDescent="0.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148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95"/>
      <c r="CO62" s="95"/>
      <c r="CP62" s="95"/>
      <c r="CQ62" s="95"/>
      <c r="CR62" s="95"/>
      <c r="CS62" s="95"/>
      <c r="CT62" s="95"/>
      <c r="CU62" s="96"/>
    </row>
    <row r="63" spans="1:106" ht="13.7" customHeight="1" x14ac:dyDescent="0.2">
      <c r="A63" s="239" t="s">
        <v>181</v>
      </c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148" t="s">
        <v>76</v>
      </c>
      <c r="AY63" s="65"/>
      <c r="AZ63" s="65"/>
      <c r="BA63" s="65"/>
      <c r="BB63" s="65"/>
      <c r="BC63" s="65" t="s">
        <v>56</v>
      </c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7">
        <f>BP64</f>
        <v>0</v>
      </c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95"/>
      <c r="CO63" s="95"/>
      <c r="CP63" s="95"/>
      <c r="CQ63" s="95"/>
      <c r="CR63" s="95"/>
      <c r="CS63" s="95"/>
      <c r="CT63" s="95"/>
      <c r="CU63" s="96"/>
    </row>
    <row r="64" spans="1:106" x14ac:dyDescent="0.2">
      <c r="A64" s="224" t="s">
        <v>77</v>
      </c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  <c r="AC64" s="224"/>
      <c r="AD64" s="224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4"/>
      <c r="AS64" s="224"/>
      <c r="AT64" s="224"/>
      <c r="AU64" s="224"/>
      <c r="AV64" s="224"/>
      <c r="AW64" s="224"/>
      <c r="AX64" s="241" t="s">
        <v>78</v>
      </c>
      <c r="AY64" s="123"/>
      <c r="AZ64" s="123"/>
      <c r="BA64" s="123"/>
      <c r="BB64" s="124"/>
      <c r="BC64" s="122" t="s">
        <v>79</v>
      </c>
      <c r="BD64" s="123"/>
      <c r="BE64" s="123"/>
      <c r="BF64" s="123"/>
      <c r="BG64" s="123"/>
      <c r="BH64" s="123"/>
      <c r="BI64" s="124"/>
      <c r="BJ64" s="122"/>
      <c r="BK64" s="123"/>
      <c r="BL64" s="123"/>
      <c r="BM64" s="123"/>
      <c r="BN64" s="123"/>
      <c r="BO64" s="124"/>
      <c r="BP64" s="103"/>
      <c r="BQ64" s="104"/>
      <c r="BR64" s="104"/>
      <c r="BS64" s="104"/>
      <c r="BT64" s="104"/>
      <c r="BU64" s="104"/>
      <c r="BV64" s="104"/>
      <c r="BW64" s="105"/>
      <c r="BX64" s="103"/>
      <c r="BY64" s="104"/>
      <c r="BZ64" s="104"/>
      <c r="CA64" s="104"/>
      <c r="CB64" s="104"/>
      <c r="CC64" s="104"/>
      <c r="CD64" s="104"/>
      <c r="CE64" s="105"/>
      <c r="CF64" s="103"/>
      <c r="CG64" s="104"/>
      <c r="CH64" s="104"/>
      <c r="CI64" s="104"/>
      <c r="CJ64" s="104"/>
      <c r="CK64" s="104"/>
      <c r="CL64" s="104"/>
      <c r="CM64" s="105"/>
      <c r="CN64" s="86" t="s">
        <v>56</v>
      </c>
      <c r="CO64" s="87"/>
      <c r="CP64" s="87"/>
      <c r="CQ64" s="87"/>
      <c r="CR64" s="87"/>
      <c r="CS64" s="87"/>
      <c r="CT64" s="87"/>
      <c r="CU64" s="88"/>
    </row>
    <row r="65" spans="1:123" x14ac:dyDescent="0.2">
      <c r="A65" s="248" t="s">
        <v>194</v>
      </c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2"/>
      <c r="AY65" s="243"/>
      <c r="AZ65" s="243"/>
      <c r="BA65" s="243"/>
      <c r="BB65" s="244"/>
      <c r="BC65" s="246"/>
      <c r="BD65" s="243"/>
      <c r="BE65" s="243"/>
      <c r="BF65" s="243"/>
      <c r="BG65" s="243"/>
      <c r="BH65" s="243"/>
      <c r="BI65" s="244"/>
      <c r="BJ65" s="246"/>
      <c r="BK65" s="243"/>
      <c r="BL65" s="243"/>
      <c r="BM65" s="243"/>
      <c r="BN65" s="243"/>
      <c r="BO65" s="244"/>
      <c r="BP65" s="282"/>
      <c r="BQ65" s="283"/>
      <c r="BR65" s="283"/>
      <c r="BS65" s="283"/>
      <c r="BT65" s="283"/>
      <c r="BU65" s="283"/>
      <c r="BV65" s="283"/>
      <c r="BW65" s="284"/>
      <c r="BX65" s="282"/>
      <c r="BY65" s="283"/>
      <c r="BZ65" s="283"/>
      <c r="CA65" s="283"/>
      <c r="CB65" s="283"/>
      <c r="CC65" s="283"/>
      <c r="CD65" s="283"/>
      <c r="CE65" s="284"/>
      <c r="CF65" s="282"/>
      <c r="CG65" s="283"/>
      <c r="CH65" s="283"/>
      <c r="CI65" s="283"/>
      <c r="CJ65" s="283"/>
      <c r="CK65" s="283"/>
      <c r="CL65" s="283"/>
      <c r="CM65" s="284"/>
      <c r="CN65" s="89"/>
      <c r="CO65" s="90"/>
      <c r="CP65" s="90"/>
      <c r="CQ65" s="90"/>
      <c r="CR65" s="90"/>
      <c r="CS65" s="90"/>
      <c r="CT65" s="90"/>
      <c r="CU65" s="91"/>
    </row>
    <row r="66" spans="1:123" x14ac:dyDescent="0.2">
      <c r="A66" s="235" t="s">
        <v>195</v>
      </c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45"/>
      <c r="AY66" s="126"/>
      <c r="AZ66" s="126"/>
      <c r="BA66" s="126"/>
      <c r="BB66" s="127"/>
      <c r="BC66" s="125"/>
      <c r="BD66" s="126"/>
      <c r="BE66" s="126"/>
      <c r="BF66" s="126"/>
      <c r="BG66" s="126"/>
      <c r="BH66" s="126"/>
      <c r="BI66" s="127"/>
      <c r="BJ66" s="125"/>
      <c r="BK66" s="126"/>
      <c r="BL66" s="126"/>
      <c r="BM66" s="126"/>
      <c r="BN66" s="126"/>
      <c r="BO66" s="127"/>
      <c r="BP66" s="106"/>
      <c r="BQ66" s="107"/>
      <c r="BR66" s="107"/>
      <c r="BS66" s="107"/>
      <c r="BT66" s="107"/>
      <c r="BU66" s="107"/>
      <c r="BV66" s="107"/>
      <c r="BW66" s="108"/>
      <c r="BX66" s="106"/>
      <c r="BY66" s="107"/>
      <c r="BZ66" s="107"/>
      <c r="CA66" s="107"/>
      <c r="CB66" s="107"/>
      <c r="CC66" s="107"/>
      <c r="CD66" s="107"/>
      <c r="CE66" s="108"/>
      <c r="CF66" s="106"/>
      <c r="CG66" s="107"/>
      <c r="CH66" s="107"/>
      <c r="CI66" s="107"/>
      <c r="CJ66" s="107"/>
      <c r="CK66" s="107"/>
      <c r="CL66" s="107"/>
      <c r="CM66" s="108"/>
      <c r="CN66" s="92"/>
      <c r="CO66" s="93"/>
      <c r="CP66" s="93"/>
      <c r="CQ66" s="93"/>
      <c r="CR66" s="93"/>
      <c r="CS66" s="93"/>
      <c r="CT66" s="93"/>
      <c r="CU66" s="94"/>
      <c r="DD66" s="3" t="s">
        <v>404</v>
      </c>
    </row>
    <row r="67" spans="1:123" ht="13.7" customHeight="1" x14ac:dyDescent="0.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148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95"/>
      <c r="CO67" s="95"/>
      <c r="CP67" s="95"/>
      <c r="CQ67" s="95"/>
      <c r="CR67" s="95"/>
      <c r="CS67" s="95"/>
      <c r="CT67" s="95"/>
      <c r="CU67" s="96"/>
    </row>
    <row r="68" spans="1:123" ht="13.7" customHeight="1" x14ac:dyDescent="0.2">
      <c r="A68" s="258" t="s">
        <v>80</v>
      </c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9" t="s">
        <v>81</v>
      </c>
      <c r="AY68" s="260"/>
      <c r="AZ68" s="260"/>
      <c r="BA68" s="260"/>
      <c r="BB68" s="260"/>
      <c r="BC68" s="260" t="s">
        <v>56</v>
      </c>
      <c r="BD68" s="260"/>
      <c r="BE68" s="260"/>
      <c r="BF68" s="260"/>
      <c r="BG68" s="260"/>
      <c r="BH68" s="260"/>
      <c r="BI68" s="260"/>
      <c r="BJ68" s="65"/>
      <c r="BK68" s="65"/>
      <c r="BL68" s="65"/>
      <c r="BM68" s="65"/>
      <c r="BN68" s="65"/>
      <c r="BO68" s="65"/>
      <c r="BP68" s="240">
        <f>BP69+BP92+BP106+BP128</f>
        <v>18219135.940000001</v>
      </c>
      <c r="BQ68" s="240"/>
      <c r="BR68" s="240"/>
      <c r="BS68" s="240"/>
      <c r="BT68" s="240"/>
      <c r="BU68" s="240"/>
      <c r="BV68" s="240"/>
      <c r="BW68" s="240"/>
      <c r="BX68" s="370">
        <v>14494100</v>
      </c>
      <c r="BY68" s="371"/>
      <c r="BZ68" s="371"/>
      <c r="CA68" s="371"/>
      <c r="CB68" s="371"/>
      <c r="CC68" s="371"/>
      <c r="CD68" s="371"/>
      <c r="CE68" s="372"/>
      <c r="CF68" s="370">
        <v>14494100</v>
      </c>
      <c r="CG68" s="371"/>
      <c r="CH68" s="371"/>
      <c r="CI68" s="371"/>
      <c r="CJ68" s="371"/>
      <c r="CK68" s="371"/>
      <c r="CL68" s="371"/>
      <c r="CM68" s="372"/>
      <c r="CN68" s="95"/>
      <c r="CO68" s="95"/>
      <c r="CP68" s="95"/>
      <c r="CQ68" s="95"/>
      <c r="CR68" s="95"/>
      <c r="CS68" s="95"/>
      <c r="CT68" s="95"/>
      <c r="CU68" s="96"/>
      <c r="DE68" s="82">
        <f>BP33+BP35-BP68-BP164</f>
        <v>-1.4915713109076023E-9</v>
      </c>
      <c r="DF68" s="64"/>
      <c r="DG68" s="64"/>
      <c r="DH68" s="64"/>
      <c r="DI68" s="64"/>
      <c r="DJ68" s="64"/>
      <c r="DK68" s="64"/>
      <c r="DL68" s="64"/>
      <c r="DO68" s="42">
        <f>BX68-BX35</f>
        <v>0</v>
      </c>
      <c r="DS68" s="42">
        <f>CF68-CF35</f>
        <v>0</v>
      </c>
    </row>
    <row r="69" spans="1:123" x14ac:dyDescent="0.2">
      <c r="A69" s="278" t="s">
        <v>49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80"/>
      <c r="AX69" s="241" t="s">
        <v>83</v>
      </c>
      <c r="AY69" s="123"/>
      <c r="AZ69" s="123"/>
      <c r="BA69" s="123"/>
      <c r="BB69" s="124"/>
      <c r="BC69" s="122" t="s">
        <v>56</v>
      </c>
      <c r="BD69" s="123"/>
      <c r="BE69" s="123"/>
      <c r="BF69" s="123"/>
      <c r="BG69" s="123"/>
      <c r="BH69" s="123"/>
      <c r="BI69" s="124"/>
      <c r="BJ69" s="122"/>
      <c r="BK69" s="123"/>
      <c r="BL69" s="123"/>
      <c r="BM69" s="123"/>
      <c r="BN69" s="123"/>
      <c r="BO69" s="124"/>
      <c r="BP69" s="103">
        <f>BP71+BP74+BP75+BP77+BP73</f>
        <v>13033623.58</v>
      </c>
      <c r="BQ69" s="104"/>
      <c r="BR69" s="104"/>
      <c r="BS69" s="104"/>
      <c r="BT69" s="104"/>
      <c r="BU69" s="104"/>
      <c r="BV69" s="104"/>
      <c r="BW69" s="105"/>
      <c r="BX69" s="103">
        <f>BX71+BX74+BX75+BX77+BX73</f>
        <v>11002200</v>
      </c>
      <c r="BY69" s="104"/>
      <c r="BZ69" s="104"/>
      <c r="CA69" s="104"/>
      <c r="CB69" s="104"/>
      <c r="CC69" s="104"/>
      <c r="CD69" s="104"/>
      <c r="CE69" s="105"/>
      <c r="CF69" s="103">
        <f>CF71+CF74+CF75+CF77+CF73</f>
        <v>11002200</v>
      </c>
      <c r="CG69" s="104"/>
      <c r="CH69" s="104"/>
      <c r="CI69" s="104"/>
      <c r="CJ69" s="104"/>
      <c r="CK69" s="104"/>
      <c r="CL69" s="104"/>
      <c r="CM69" s="105"/>
      <c r="CN69" s="86" t="s">
        <v>56</v>
      </c>
      <c r="CO69" s="87"/>
      <c r="CP69" s="87"/>
      <c r="CQ69" s="87"/>
      <c r="CR69" s="87"/>
      <c r="CS69" s="87"/>
      <c r="CT69" s="87"/>
      <c r="CU69" s="88"/>
    </row>
    <row r="70" spans="1:123" x14ac:dyDescent="0.2">
      <c r="A70" s="267" t="s">
        <v>82</v>
      </c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8"/>
      <c r="AX70" s="245"/>
      <c r="AY70" s="126"/>
      <c r="AZ70" s="126"/>
      <c r="BA70" s="126"/>
      <c r="BB70" s="127"/>
      <c r="BC70" s="125"/>
      <c r="BD70" s="126"/>
      <c r="BE70" s="126"/>
      <c r="BF70" s="126"/>
      <c r="BG70" s="126"/>
      <c r="BH70" s="126"/>
      <c r="BI70" s="127"/>
      <c r="BJ70" s="125"/>
      <c r="BK70" s="126"/>
      <c r="BL70" s="126"/>
      <c r="BM70" s="126"/>
      <c r="BN70" s="126"/>
      <c r="BO70" s="127"/>
      <c r="BP70" s="106"/>
      <c r="BQ70" s="107"/>
      <c r="BR70" s="107"/>
      <c r="BS70" s="107"/>
      <c r="BT70" s="107"/>
      <c r="BU70" s="107"/>
      <c r="BV70" s="107"/>
      <c r="BW70" s="108"/>
      <c r="BX70" s="106"/>
      <c r="BY70" s="107"/>
      <c r="BZ70" s="107"/>
      <c r="CA70" s="107"/>
      <c r="CB70" s="107"/>
      <c r="CC70" s="107"/>
      <c r="CD70" s="107"/>
      <c r="CE70" s="108"/>
      <c r="CF70" s="106"/>
      <c r="CG70" s="107"/>
      <c r="CH70" s="107"/>
      <c r="CI70" s="107"/>
      <c r="CJ70" s="107"/>
      <c r="CK70" s="107"/>
      <c r="CL70" s="107"/>
      <c r="CM70" s="108"/>
      <c r="CN70" s="92"/>
      <c r="CO70" s="93"/>
      <c r="CP70" s="93"/>
      <c r="CQ70" s="93"/>
      <c r="CR70" s="93"/>
      <c r="CS70" s="93"/>
      <c r="CT70" s="93"/>
      <c r="CU70" s="94"/>
    </row>
    <row r="71" spans="1:123" x14ac:dyDescent="0.2">
      <c r="A71" s="248" t="s">
        <v>49</v>
      </c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76"/>
      <c r="AX71" s="241" t="s">
        <v>84</v>
      </c>
      <c r="AY71" s="123"/>
      <c r="AZ71" s="123"/>
      <c r="BA71" s="123"/>
      <c r="BB71" s="124"/>
      <c r="BC71" s="122" t="s">
        <v>85</v>
      </c>
      <c r="BD71" s="123"/>
      <c r="BE71" s="123"/>
      <c r="BF71" s="123"/>
      <c r="BG71" s="123"/>
      <c r="BH71" s="123"/>
      <c r="BI71" s="124"/>
      <c r="BJ71" s="122" t="s">
        <v>388</v>
      </c>
      <c r="BK71" s="123"/>
      <c r="BL71" s="123"/>
      <c r="BM71" s="123"/>
      <c r="BN71" s="123"/>
      <c r="BO71" s="124"/>
      <c r="BP71" s="103">
        <v>9938245.0600000005</v>
      </c>
      <c r="BQ71" s="104"/>
      <c r="BR71" s="104"/>
      <c r="BS71" s="104"/>
      <c r="BT71" s="104"/>
      <c r="BU71" s="104"/>
      <c r="BV71" s="104"/>
      <c r="BW71" s="105"/>
      <c r="BX71" s="103">
        <f t="shared" ref="BX71" si="0">1350600+7136700</f>
        <v>8487300</v>
      </c>
      <c r="BY71" s="104"/>
      <c r="BZ71" s="104"/>
      <c r="CA71" s="104"/>
      <c r="CB71" s="104"/>
      <c r="CC71" s="104"/>
      <c r="CD71" s="104"/>
      <c r="CE71" s="105"/>
      <c r="CF71" s="103">
        <f t="shared" ref="CF71" si="1">1350600+7136700</f>
        <v>8487300</v>
      </c>
      <c r="CG71" s="104"/>
      <c r="CH71" s="104"/>
      <c r="CI71" s="104"/>
      <c r="CJ71" s="104"/>
      <c r="CK71" s="104"/>
      <c r="CL71" s="104"/>
      <c r="CM71" s="105"/>
      <c r="CN71" s="86" t="s">
        <v>56</v>
      </c>
      <c r="CO71" s="87"/>
      <c r="CP71" s="87"/>
      <c r="CQ71" s="87"/>
      <c r="CR71" s="87"/>
      <c r="CS71" s="87"/>
      <c r="CT71" s="87"/>
      <c r="CU71" s="88"/>
    </row>
    <row r="72" spans="1:123" x14ac:dyDescent="0.2">
      <c r="A72" s="235" t="s">
        <v>86</v>
      </c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45"/>
      <c r="AY72" s="126"/>
      <c r="AZ72" s="126"/>
      <c r="BA72" s="126"/>
      <c r="BB72" s="127"/>
      <c r="BC72" s="125"/>
      <c r="BD72" s="126"/>
      <c r="BE72" s="126"/>
      <c r="BF72" s="126"/>
      <c r="BG72" s="126"/>
      <c r="BH72" s="126"/>
      <c r="BI72" s="127"/>
      <c r="BJ72" s="125"/>
      <c r="BK72" s="126"/>
      <c r="BL72" s="126"/>
      <c r="BM72" s="126"/>
      <c r="BN72" s="126"/>
      <c r="BO72" s="127"/>
      <c r="BP72" s="106"/>
      <c r="BQ72" s="107"/>
      <c r="BR72" s="107"/>
      <c r="BS72" s="107"/>
      <c r="BT72" s="107"/>
      <c r="BU72" s="107"/>
      <c r="BV72" s="107"/>
      <c r="BW72" s="108"/>
      <c r="BX72" s="106"/>
      <c r="BY72" s="107"/>
      <c r="BZ72" s="107"/>
      <c r="CA72" s="107"/>
      <c r="CB72" s="107"/>
      <c r="CC72" s="107"/>
      <c r="CD72" s="107"/>
      <c r="CE72" s="108"/>
      <c r="CF72" s="106"/>
      <c r="CG72" s="107"/>
      <c r="CH72" s="107"/>
      <c r="CI72" s="107"/>
      <c r="CJ72" s="107"/>
      <c r="CK72" s="107"/>
      <c r="CL72" s="107"/>
      <c r="CM72" s="108"/>
      <c r="CN72" s="92"/>
      <c r="CO72" s="93"/>
      <c r="CP72" s="93"/>
      <c r="CQ72" s="93"/>
      <c r="CR72" s="93"/>
      <c r="CS72" s="93"/>
      <c r="CT72" s="93"/>
      <c r="CU72" s="94"/>
    </row>
    <row r="73" spans="1:123" ht="13.7" customHeight="1" x14ac:dyDescent="0.2">
      <c r="A73" s="247" t="s">
        <v>87</v>
      </c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148" t="s">
        <v>401</v>
      </c>
      <c r="AY73" s="65"/>
      <c r="AZ73" s="65"/>
      <c r="BA73" s="65"/>
      <c r="BB73" s="65"/>
      <c r="BC73" s="65" t="s">
        <v>85</v>
      </c>
      <c r="BD73" s="65"/>
      <c r="BE73" s="65"/>
      <c r="BF73" s="65"/>
      <c r="BG73" s="65"/>
      <c r="BH73" s="65"/>
      <c r="BI73" s="65"/>
      <c r="BJ73" s="65" t="s">
        <v>387</v>
      </c>
      <c r="BK73" s="65"/>
      <c r="BL73" s="65"/>
      <c r="BM73" s="65"/>
      <c r="BN73" s="65"/>
      <c r="BO73" s="65"/>
      <c r="BP73" s="67">
        <v>55000</v>
      </c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118" t="s">
        <v>56</v>
      </c>
      <c r="CO73" s="118"/>
      <c r="CP73" s="118"/>
      <c r="CQ73" s="118"/>
      <c r="CR73" s="118"/>
      <c r="CS73" s="118"/>
      <c r="CT73" s="118"/>
      <c r="CU73" s="119"/>
    </row>
    <row r="74" spans="1:123" ht="13.7" customHeight="1" x14ac:dyDescent="0.2">
      <c r="A74" s="247" t="s">
        <v>87</v>
      </c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148" t="s">
        <v>88</v>
      </c>
      <c r="AY74" s="65"/>
      <c r="AZ74" s="65"/>
      <c r="BA74" s="65"/>
      <c r="BB74" s="65"/>
      <c r="BC74" s="65" t="s">
        <v>91</v>
      </c>
      <c r="BD74" s="65"/>
      <c r="BE74" s="65"/>
      <c r="BF74" s="65"/>
      <c r="BG74" s="65"/>
      <c r="BH74" s="65"/>
      <c r="BI74" s="65"/>
      <c r="BJ74" s="65" t="s">
        <v>377</v>
      </c>
      <c r="BK74" s="65"/>
      <c r="BL74" s="65"/>
      <c r="BM74" s="65"/>
      <c r="BN74" s="65"/>
      <c r="BO74" s="65"/>
      <c r="BP74" s="67">
        <v>6500</v>
      </c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118" t="s">
        <v>56</v>
      </c>
      <c r="CO74" s="118"/>
      <c r="CP74" s="118"/>
      <c r="CQ74" s="118"/>
      <c r="CR74" s="118"/>
      <c r="CS74" s="118"/>
      <c r="CT74" s="118"/>
      <c r="CU74" s="119"/>
    </row>
    <row r="75" spans="1:123" x14ac:dyDescent="0.2">
      <c r="A75" s="224" t="s">
        <v>196</v>
      </c>
      <c r="B75" s="224"/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41" t="s">
        <v>89</v>
      </c>
      <c r="AY75" s="123"/>
      <c r="AZ75" s="123"/>
      <c r="BA75" s="123"/>
      <c r="BB75" s="124"/>
      <c r="BC75" s="122" t="s">
        <v>92</v>
      </c>
      <c r="BD75" s="123"/>
      <c r="BE75" s="123"/>
      <c r="BF75" s="123"/>
      <c r="BG75" s="123"/>
      <c r="BH75" s="123"/>
      <c r="BI75" s="124"/>
      <c r="BJ75" s="122"/>
      <c r="BK75" s="123"/>
      <c r="BL75" s="123"/>
      <c r="BM75" s="123"/>
      <c r="BN75" s="123"/>
      <c r="BO75" s="124"/>
      <c r="BP75" s="103"/>
      <c r="BQ75" s="104"/>
      <c r="BR75" s="104"/>
      <c r="BS75" s="104"/>
      <c r="BT75" s="104"/>
      <c r="BU75" s="104"/>
      <c r="BV75" s="104"/>
      <c r="BW75" s="105"/>
      <c r="BX75" s="103"/>
      <c r="BY75" s="104"/>
      <c r="BZ75" s="104"/>
      <c r="CA75" s="104"/>
      <c r="CB75" s="104"/>
      <c r="CC75" s="104"/>
      <c r="CD75" s="104"/>
      <c r="CE75" s="105"/>
      <c r="CF75" s="103"/>
      <c r="CG75" s="104"/>
      <c r="CH75" s="104"/>
      <c r="CI75" s="104"/>
      <c r="CJ75" s="104"/>
      <c r="CK75" s="104"/>
      <c r="CL75" s="104"/>
      <c r="CM75" s="105"/>
      <c r="CN75" s="86" t="s">
        <v>56</v>
      </c>
      <c r="CO75" s="87"/>
      <c r="CP75" s="87"/>
      <c r="CQ75" s="87"/>
      <c r="CR75" s="87"/>
      <c r="CS75" s="87"/>
      <c r="CT75" s="87"/>
      <c r="CU75" s="88"/>
    </row>
    <row r="76" spans="1:123" x14ac:dyDescent="0.2">
      <c r="A76" s="235" t="s">
        <v>197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45"/>
      <c r="AY76" s="126"/>
      <c r="AZ76" s="126"/>
      <c r="BA76" s="126"/>
      <c r="BB76" s="127"/>
      <c r="BC76" s="125"/>
      <c r="BD76" s="126"/>
      <c r="BE76" s="126"/>
      <c r="BF76" s="126"/>
      <c r="BG76" s="126"/>
      <c r="BH76" s="126"/>
      <c r="BI76" s="127"/>
      <c r="BJ76" s="125"/>
      <c r="BK76" s="126"/>
      <c r="BL76" s="126"/>
      <c r="BM76" s="126"/>
      <c r="BN76" s="126"/>
      <c r="BO76" s="127"/>
      <c r="BP76" s="106"/>
      <c r="BQ76" s="107"/>
      <c r="BR76" s="107"/>
      <c r="BS76" s="107"/>
      <c r="BT76" s="107"/>
      <c r="BU76" s="107"/>
      <c r="BV76" s="107"/>
      <c r="BW76" s="108"/>
      <c r="BX76" s="106"/>
      <c r="BY76" s="107"/>
      <c r="BZ76" s="107"/>
      <c r="CA76" s="107"/>
      <c r="CB76" s="107"/>
      <c r="CC76" s="107"/>
      <c r="CD76" s="107"/>
      <c r="CE76" s="108"/>
      <c r="CF76" s="106"/>
      <c r="CG76" s="107"/>
      <c r="CH76" s="107"/>
      <c r="CI76" s="107"/>
      <c r="CJ76" s="107"/>
      <c r="CK76" s="107"/>
      <c r="CL76" s="107"/>
      <c r="CM76" s="108"/>
      <c r="CN76" s="92"/>
      <c r="CO76" s="93"/>
      <c r="CP76" s="93"/>
      <c r="CQ76" s="93"/>
      <c r="CR76" s="93"/>
      <c r="CS76" s="93"/>
      <c r="CT76" s="93"/>
      <c r="CU76" s="94"/>
    </row>
    <row r="77" spans="1:123" x14ac:dyDescent="0.2">
      <c r="A77" s="272" t="s">
        <v>198</v>
      </c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4"/>
      <c r="AX77" s="241" t="s">
        <v>90</v>
      </c>
      <c r="AY77" s="123"/>
      <c r="AZ77" s="123"/>
      <c r="BA77" s="123"/>
      <c r="BB77" s="124"/>
      <c r="BC77" s="122" t="s">
        <v>93</v>
      </c>
      <c r="BD77" s="123"/>
      <c r="BE77" s="123"/>
      <c r="BF77" s="123"/>
      <c r="BG77" s="123"/>
      <c r="BH77" s="123"/>
      <c r="BI77" s="124"/>
      <c r="BJ77" s="122" t="s">
        <v>389</v>
      </c>
      <c r="BK77" s="123"/>
      <c r="BL77" s="123"/>
      <c r="BM77" s="123"/>
      <c r="BN77" s="123"/>
      <c r="BO77" s="124"/>
      <c r="BP77" s="103">
        <f>BP79</f>
        <v>3033878.52</v>
      </c>
      <c r="BQ77" s="104"/>
      <c r="BR77" s="104"/>
      <c r="BS77" s="104"/>
      <c r="BT77" s="104"/>
      <c r="BU77" s="104"/>
      <c r="BV77" s="104"/>
      <c r="BW77" s="105"/>
      <c r="BX77" s="103">
        <f>BX79</f>
        <v>2514900</v>
      </c>
      <c r="BY77" s="104"/>
      <c r="BZ77" s="104"/>
      <c r="CA77" s="104"/>
      <c r="CB77" s="104"/>
      <c r="CC77" s="104"/>
      <c r="CD77" s="104"/>
      <c r="CE77" s="105"/>
      <c r="CF77" s="103">
        <f>CF79</f>
        <v>2514900</v>
      </c>
      <c r="CG77" s="104"/>
      <c r="CH77" s="104"/>
      <c r="CI77" s="104"/>
      <c r="CJ77" s="104"/>
      <c r="CK77" s="104"/>
      <c r="CL77" s="104"/>
      <c r="CM77" s="105"/>
      <c r="CN77" s="86" t="s">
        <v>56</v>
      </c>
      <c r="CO77" s="87"/>
      <c r="CP77" s="87"/>
      <c r="CQ77" s="87"/>
      <c r="CR77" s="87"/>
      <c r="CS77" s="87"/>
      <c r="CT77" s="87"/>
      <c r="CU77" s="88"/>
    </row>
    <row r="78" spans="1:123" x14ac:dyDescent="0.2">
      <c r="A78" s="235" t="s">
        <v>199</v>
      </c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45"/>
      <c r="AY78" s="126"/>
      <c r="AZ78" s="126"/>
      <c r="BA78" s="126"/>
      <c r="BB78" s="127"/>
      <c r="BC78" s="125"/>
      <c r="BD78" s="126"/>
      <c r="BE78" s="126"/>
      <c r="BF78" s="126"/>
      <c r="BG78" s="126"/>
      <c r="BH78" s="126"/>
      <c r="BI78" s="127"/>
      <c r="BJ78" s="125"/>
      <c r="BK78" s="126"/>
      <c r="BL78" s="126"/>
      <c r="BM78" s="126"/>
      <c r="BN78" s="126"/>
      <c r="BO78" s="127"/>
      <c r="BP78" s="106"/>
      <c r="BQ78" s="107"/>
      <c r="BR78" s="107"/>
      <c r="BS78" s="107"/>
      <c r="BT78" s="107"/>
      <c r="BU78" s="107"/>
      <c r="BV78" s="107"/>
      <c r="BW78" s="108"/>
      <c r="BX78" s="106"/>
      <c r="BY78" s="107"/>
      <c r="BZ78" s="107"/>
      <c r="CA78" s="107"/>
      <c r="CB78" s="107"/>
      <c r="CC78" s="107"/>
      <c r="CD78" s="107"/>
      <c r="CE78" s="108"/>
      <c r="CF78" s="106"/>
      <c r="CG78" s="107"/>
      <c r="CH78" s="107"/>
      <c r="CI78" s="107"/>
      <c r="CJ78" s="107"/>
      <c r="CK78" s="107"/>
      <c r="CL78" s="107"/>
      <c r="CM78" s="108"/>
      <c r="CN78" s="92"/>
      <c r="CO78" s="93"/>
      <c r="CP78" s="93"/>
      <c r="CQ78" s="93"/>
      <c r="CR78" s="93"/>
      <c r="CS78" s="93"/>
      <c r="CT78" s="93"/>
      <c r="CU78" s="94"/>
    </row>
    <row r="79" spans="1:123" x14ac:dyDescent="0.2">
      <c r="A79" s="66" t="s">
        <v>49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241" t="s">
        <v>95</v>
      </c>
      <c r="AY79" s="123"/>
      <c r="AZ79" s="123"/>
      <c r="BA79" s="123"/>
      <c r="BB79" s="124"/>
      <c r="BC79" s="122" t="s">
        <v>93</v>
      </c>
      <c r="BD79" s="123"/>
      <c r="BE79" s="123"/>
      <c r="BF79" s="123"/>
      <c r="BG79" s="123"/>
      <c r="BH79" s="123"/>
      <c r="BI79" s="124"/>
      <c r="BJ79" s="122" t="s">
        <v>389</v>
      </c>
      <c r="BK79" s="123"/>
      <c r="BL79" s="123"/>
      <c r="BM79" s="123"/>
      <c r="BN79" s="123"/>
      <c r="BO79" s="124"/>
      <c r="BP79" s="103">
        <v>3033878.52</v>
      </c>
      <c r="BQ79" s="104"/>
      <c r="BR79" s="104"/>
      <c r="BS79" s="104"/>
      <c r="BT79" s="104"/>
      <c r="BU79" s="104"/>
      <c r="BV79" s="104"/>
      <c r="BW79" s="105"/>
      <c r="BX79" s="103">
        <f t="shared" ref="BX79" si="2">359700+2155200</f>
        <v>2514900</v>
      </c>
      <c r="BY79" s="104"/>
      <c r="BZ79" s="104"/>
      <c r="CA79" s="104"/>
      <c r="CB79" s="104"/>
      <c r="CC79" s="104"/>
      <c r="CD79" s="104"/>
      <c r="CE79" s="105"/>
      <c r="CF79" s="103">
        <f t="shared" ref="CF79" si="3">359700+2155200</f>
        <v>2514900</v>
      </c>
      <c r="CG79" s="104"/>
      <c r="CH79" s="104"/>
      <c r="CI79" s="104"/>
      <c r="CJ79" s="104"/>
      <c r="CK79" s="104"/>
      <c r="CL79" s="104"/>
      <c r="CM79" s="105"/>
      <c r="CN79" s="86" t="s">
        <v>56</v>
      </c>
      <c r="CO79" s="87"/>
      <c r="CP79" s="87"/>
      <c r="CQ79" s="87"/>
      <c r="CR79" s="87"/>
      <c r="CS79" s="87"/>
      <c r="CT79" s="87"/>
      <c r="CU79" s="88"/>
    </row>
    <row r="80" spans="1:123" x14ac:dyDescent="0.2">
      <c r="A80" s="250" t="s">
        <v>94</v>
      </c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0"/>
      <c r="AK80" s="250"/>
      <c r="AL80" s="250"/>
      <c r="AM80" s="250"/>
      <c r="AN80" s="250"/>
      <c r="AO80" s="250"/>
      <c r="AP80" s="250"/>
      <c r="AQ80" s="250"/>
      <c r="AR80" s="250"/>
      <c r="AS80" s="250"/>
      <c r="AT80" s="250"/>
      <c r="AU80" s="250"/>
      <c r="AV80" s="250"/>
      <c r="AW80" s="250"/>
      <c r="AX80" s="245"/>
      <c r="AY80" s="126"/>
      <c r="AZ80" s="126"/>
      <c r="BA80" s="126"/>
      <c r="BB80" s="127"/>
      <c r="BC80" s="125"/>
      <c r="BD80" s="126"/>
      <c r="BE80" s="126"/>
      <c r="BF80" s="126"/>
      <c r="BG80" s="126"/>
      <c r="BH80" s="126"/>
      <c r="BI80" s="127"/>
      <c r="BJ80" s="125"/>
      <c r="BK80" s="126"/>
      <c r="BL80" s="126"/>
      <c r="BM80" s="126"/>
      <c r="BN80" s="126"/>
      <c r="BO80" s="127"/>
      <c r="BP80" s="106"/>
      <c r="BQ80" s="107"/>
      <c r="BR80" s="107"/>
      <c r="BS80" s="107"/>
      <c r="BT80" s="107"/>
      <c r="BU80" s="107"/>
      <c r="BV80" s="107"/>
      <c r="BW80" s="108"/>
      <c r="BX80" s="106"/>
      <c r="BY80" s="107"/>
      <c r="BZ80" s="107"/>
      <c r="CA80" s="107"/>
      <c r="CB80" s="107"/>
      <c r="CC80" s="107"/>
      <c r="CD80" s="107"/>
      <c r="CE80" s="108"/>
      <c r="CF80" s="106"/>
      <c r="CG80" s="107"/>
      <c r="CH80" s="107"/>
      <c r="CI80" s="107"/>
      <c r="CJ80" s="107"/>
      <c r="CK80" s="107"/>
      <c r="CL80" s="107"/>
      <c r="CM80" s="108"/>
      <c r="CN80" s="92"/>
      <c r="CO80" s="93"/>
      <c r="CP80" s="93"/>
      <c r="CQ80" s="93"/>
      <c r="CR80" s="93"/>
      <c r="CS80" s="93"/>
      <c r="CT80" s="93"/>
      <c r="CU80" s="94"/>
    </row>
    <row r="81" spans="1:99" ht="15" customHeight="1" x14ac:dyDescent="0.2">
      <c r="A81" s="277" t="s">
        <v>96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7"/>
      <c r="AS81" s="277"/>
      <c r="AT81" s="277"/>
      <c r="AU81" s="277"/>
      <c r="AV81" s="277"/>
      <c r="AW81" s="277"/>
      <c r="AX81" s="148" t="s">
        <v>97</v>
      </c>
      <c r="AY81" s="65"/>
      <c r="AZ81" s="65"/>
      <c r="BA81" s="65"/>
      <c r="BB81" s="65"/>
      <c r="BC81" s="65" t="s">
        <v>93</v>
      </c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118" t="s">
        <v>56</v>
      </c>
      <c r="CO81" s="118"/>
      <c r="CP81" s="118"/>
      <c r="CQ81" s="118"/>
      <c r="CR81" s="118"/>
      <c r="CS81" s="118"/>
      <c r="CT81" s="118"/>
      <c r="CU81" s="119"/>
    </row>
    <row r="82" spans="1:99" x14ac:dyDescent="0.2">
      <c r="A82" s="224" t="s">
        <v>200</v>
      </c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5"/>
      <c r="AX82" s="241" t="s">
        <v>98</v>
      </c>
      <c r="AY82" s="123"/>
      <c r="AZ82" s="123"/>
      <c r="BA82" s="123"/>
      <c r="BB82" s="124"/>
      <c r="BC82" s="122" t="s">
        <v>100</v>
      </c>
      <c r="BD82" s="123"/>
      <c r="BE82" s="123"/>
      <c r="BF82" s="123"/>
      <c r="BG82" s="123"/>
      <c r="BH82" s="123"/>
      <c r="BI82" s="124"/>
      <c r="BJ82" s="122"/>
      <c r="BK82" s="123"/>
      <c r="BL82" s="123"/>
      <c r="BM82" s="123"/>
      <c r="BN82" s="123"/>
      <c r="BO82" s="124"/>
      <c r="BP82" s="109"/>
      <c r="BQ82" s="110"/>
      <c r="BR82" s="110"/>
      <c r="BS82" s="110"/>
      <c r="BT82" s="110"/>
      <c r="BU82" s="110"/>
      <c r="BV82" s="110"/>
      <c r="BW82" s="111"/>
      <c r="BX82" s="109"/>
      <c r="BY82" s="110"/>
      <c r="BZ82" s="110"/>
      <c r="CA82" s="110"/>
      <c r="CB82" s="110"/>
      <c r="CC82" s="110"/>
      <c r="CD82" s="110"/>
      <c r="CE82" s="111"/>
      <c r="CF82" s="109"/>
      <c r="CG82" s="110"/>
      <c r="CH82" s="110"/>
      <c r="CI82" s="110"/>
      <c r="CJ82" s="110"/>
      <c r="CK82" s="110"/>
      <c r="CL82" s="110"/>
      <c r="CM82" s="111"/>
      <c r="CN82" s="86" t="s">
        <v>56</v>
      </c>
      <c r="CO82" s="87"/>
      <c r="CP82" s="87"/>
      <c r="CQ82" s="87"/>
      <c r="CR82" s="87"/>
      <c r="CS82" s="87"/>
      <c r="CT82" s="87"/>
      <c r="CU82" s="88"/>
    </row>
    <row r="83" spans="1:99" x14ac:dyDescent="0.2">
      <c r="A83" s="235" t="s">
        <v>201</v>
      </c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45"/>
      <c r="AY83" s="126"/>
      <c r="AZ83" s="126"/>
      <c r="BA83" s="126"/>
      <c r="BB83" s="127"/>
      <c r="BC83" s="125"/>
      <c r="BD83" s="126"/>
      <c r="BE83" s="126"/>
      <c r="BF83" s="126"/>
      <c r="BG83" s="126"/>
      <c r="BH83" s="126"/>
      <c r="BI83" s="127"/>
      <c r="BJ83" s="125"/>
      <c r="BK83" s="126"/>
      <c r="BL83" s="126"/>
      <c r="BM83" s="126"/>
      <c r="BN83" s="126"/>
      <c r="BO83" s="127"/>
      <c r="BP83" s="112"/>
      <c r="BQ83" s="113"/>
      <c r="BR83" s="113"/>
      <c r="BS83" s="113"/>
      <c r="BT83" s="113"/>
      <c r="BU83" s="113"/>
      <c r="BV83" s="113"/>
      <c r="BW83" s="114"/>
      <c r="BX83" s="112"/>
      <c r="BY83" s="113"/>
      <c r="BZ83" s="113"/>
      <c r="CA83" s="113"/>
      <c r="CB83" s="113"/>
      <c r="CC83" s="113"/>
      <c r="CD83" s="113"/>
      <c r="CE83" s="114"/>
      <c r="CF83" s="112"/>
      <c r="CG83" s="113"/>
      <c r="CH83" s="113"/>
      <c r="CI83" s="113"/>
      <c r="CJ83" s="113"/>
      <c r="CK83" s="113"/>
      <c r="CL83" s="113"/>
      <c r="CM83" s="114"/>
      <c r="CN83" s="92"/>
      <c r="CO83" s="93"/>
      <c r="CP83" s="93"/>
      <c r="CQ83" s="93"/>
      <c r="CR83" s="93"/>
      <c r="CS83" s="93"/>
      <c r="CT83" s="93"/>
      <c r="CU83" s="94"/>
    </row>
    <row r="84" spans="1:99" x14ac:dyDescent="0.2">
      <c r="A84" s="224" t="s">
        <v>300</v>
      </c>
      <c r="B84" s="224"/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5"/>
      <c r="AX84" s="241" t="s">
        <v>99</v>
      </c>
      <c r="AY84" s="123"/>
      <c r="AZ84" s="123"/>
      <c r="BA84" s="123"/>
      <c r="BB84" s="124"/>
      <c r="BC84" s="122" t="s">
        <v>299</v>
      </c>
      <c r="BD84" s="123"/>
      <c r="BE84" s="123"/>
      <c r="BF84" s="123"/>
      <c r="BG84" s="123"/>
      <c r="BH84" s="123"/>
      <c r="BI84" s="124"/>
      <c r="BJ84" s="122"/>
      <c r="BK84" s="123"/>
      <c r="BL84" s="123"/>
      <c r="BM84" s="123"/>
      <c r="BN84" s="123"/>
      <c r="BO84" s="124"/>
      <c r="BP84" s="109"/>
      <c r="BQ84" s="110"/>
      <c r="BR84" s="110"/>
      <c r="BS84" s="110"/>
      <c r="BT84" s="110"/>
      <c r="BU84" s="110"/>
      <c r="BV84" s="110"/>
      <c r="BW84" s="111"/>
      <c r="BX84" s="109"/>
      <c r="BY84" s="110"/>
      <c r="BZ84" s="110"/>
      <c r="CA84" s="110"/>
      <c r="CB84" s="110"/>
      <c r="CC84" s="110"/>
      <c r="CD84" s="110"/>
      <c r="CE84" s="111"/>
      <c r="CF84" s="109"/>
      <c r="CG84" s="110"/>
      <c r="CH84" s="110"/>
      <c r="CI84" s="110"/>
      <c r="CJ84" s="110"/>
      <c r="CK84" s="110"/>
      <c r="CL84" s="110"/>
      <c r="CM84" s="111"/>
      <c r="CN84" s="86" t="s">
        <v>56</v>
      </c>
      <c r="CO84" s="87"/>
      <c r="CP84" s="87"/>
      <c r="CQ84" s="87"/>
      <c r="CR84" s="87"/>
      <c r="CS84" s="87"/>
      <c r="CT84" s="87"/>
      <c r="CU84" s="88"/>
    </row>
    <row r="85" spans="1:99" x14ac:dyDescent="0.2">
      <c r="A85" s="235" t="s">
        <v>301</v>
      </c>
      <c r="B85" s="235"/>
      <c r="C85" s="235"/>
      <c r="D85" s="235"/>
      <c r="E85" s="235"/>
      <c r="F85" s="235"/>
      <c r="G85" s="235"/>
      <c r="H85" s="235"/>
      <c r="I85" s="235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45"/>
      <c r="AY85" s="126"/>
      <c r="AZ85" s="126"/>
      <c r="BA85" s="126"/>
      <c r="BB85" s="127"/>
      <c r="BC85" s="125"/>
      <c r="BD85" s="126"/>
      <c r="BE85" s="126"/>
      <c r="BF85" s="126"/>
      <c r="BG85" s="126"/>
      <c r="BH85" s="126"/>
      <c r="BI85" s="127"/>
      <c r="BJ85" s="125"/>
      <c r="BK85" s="126"/>
      <c r="BL85" s="126"/>
      <c r="BM85" s="126"/>
      <c r="BN85" s="126"/>
      <c r="BO85" s="127"/>
      <c r="BP85" s="112"/>
      <c r="BQ85" s="113"/>
      <c r="BR85" s="113"/>
      <c r="BS85" s="113"/>
      <c r="BT85" s="113"/>
      <c r="BU85" s="113"/>
      <c r="BV85" s="113"/>
      <c r="BW85" s="114"/>
      <c r="BX85" s="112"/>
      <c r="BY85" s="113"/>
      <c r="BZ85" s="113"/>
      <c r="CA85" s="113"/>
      <c r="CB85" s="113"/>
      <c r="CC85" s="113"/>
      <c r="CD85" s="113"/>
      <c r="CE85" s="114"/>
      <c r="CF85" s="112"/>
      <c r="CG85" s="113"/>
      <c r="CH85" s="113"/>
      <c r="CI85" s="113"/>
      <c r="CJ85" s="113"/>
      <c r="CK85" s="113"/>
      <c r="CL85" s="113"/>
      <c r="CM85" s="114"/>
      <c r="CN85" s="92"/>
      <c r="CO85" s="93"/>
      <c r="CP85" s="93"/>
      <c r="CQ85" s="93"/>
      <c r="CR85" s="93"/>
      <c r="CS85" s="93"/>
      <c r="CT85" s="93"/>
      <c r="CU85" s="94"/>
    </row>
    <row r="86" spans="1:99" x14ac:dyDescent="0.2">
      <c r="A86" s="224" t="s">
        <v>202</v>
      </c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5"/>
      <c r="AX86" s="241" t="s">
        <v>102</v>
      </c>
      <c r="AY86" s="123"/>
      <c r="AZ86" s="123"/>
      <c r="BA86" s="123"/>
      <c r="BB86" s="124"/>
      <c r="BC86" s="122" t="s">
        <v>101</v>
      </c>
      <c r="BD86" s="123"/>
      <c r="BE86" s="123"/>
      <c r="BF86" s="123"/>
      <c r="BG86" s="123"/>
      <c r="BH86" s="123"/>
      <c r="BI86" s="124"/>
      <c r="BJ86" s="122"/>
      <c r="BK86" s="123"/>
      <c r="BL86" s="123"/>
      <c r="BM86" s="123"/>
      <c r="BN86" s="123"/>
      <c r="BO86" s="124"/>
      <c r="BP86" s="109"/>
      <c r="BQ86" s="110"/>
      <c r="BR86" s="110"/>
      <c r="BS86" s="110"/>
      <c r="BT86" s="110"/>
      <c r="BU86" s="110"/>
      <c r="BV86" s="110"/>
      <c r="BW86" s="111"/>
      <c r="BX86" s="109"/>
      <c r="BY86" s="110"/>
      <c r="BZ86" s="110"/>
      <c r="CA86" s="110"/>
      <c r="CB86" s="110"/>
      <c r="CC86" s="110"/>
      <c r="CD86" s="110"/>
      <c r="CE86" s="111"/>
      <c r="CF86" s="109"/>
      <c r="CG86" s="110"/>
      <c r="CH86" s="110"/>
      <c r="CI86" s="110"/>
      <c r="CJ86" s="110"/>
      <c r="CK86" s="110"/>
      <c r="CL86" s="110"/>
      <c r="CM86" s="111"/>
      <c r="CN86" s="86" t="s">
        <v>56</v>
      </c>
      <c r="CO86" s="87"/>
      <c r="CP86" s="87"/>
      <c r="CQ86" s="87"/>
      <c r="CR86" s="87"/>
      <c r="CS86" s="87"/>
      <c r="CT86" s="87"/>
      <c r="CU86" s="88"/>
    </row>
    <row r="87" spans="1:99" x14ac:dyDescent="0.2">
      <c r="A87" s="235" t="s">
        <v>201</v>
      </c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5"/>
      <c r="AB87" s="235"/>
      <c r="AC87" s="235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235"/>
      <c r="AX87" s="245"/>
      <c r="AY87" s="126"/>
      <c r="AZ87" s="126"/>
      <c r="BA87" s="126"/>
      <c r="BB87" s="127"/>
      <c r="BC87" s="125"/>
      <c r="BD87" s="126"/>
      <c r="BE87" s="126"/>
      <c r="BF87" s="126"/>
      <c r="BG87" s="126"/>
      <c r="BH87" s="126"/>
      <c r="BI87" s="127"/>
      <c r="BJ87" s="125"/>
      <c r="BK87" s="126"/>
      <c r="BL87" s="126"/>
      <c r="BM87" s="126"/>
      <c r="BN87" s="126"/>
      <c r="BO87" s="127"/>
      <c r="BP87" s="112"/>
      <c r="BQ87" s="113"/>
      <c r="BR87" s="113"/>
      <c r="BS87" s="113"/>
      <c r="BT87" s="113"/>
      <c r="BU87" s="113"/>
      <c r="BV87" s="113"/>
      <c r="BW87" s="114"/>
      <c r="BX87" s="112"/>
      <c r="BY87" s="113"/>
      <c r="BZ87" s="113"/>
      <c r="CA87" s="113"/>
      <c r="CB87" s="113"/>
      <c r="CC87" s="113"/>
      <c r="CD87" s="113"/>
      <c r="CE87" s="114"/>
      <c r="CF87" s="112"/>
      <c r="CG87" s="113"/>
      <c r="CH87" s="113"/>
      <c r="CI87" s="113"/>
      <c r="CJ87" s="113"/>
      <c r="CK87" s="113"/>
      <c r="CL87" s="113"/>
      <c r="CM87" s="114"/>
      <c r="CN87" s="92"/>
      <c r="CO87" s="93"/>
      <c r="CP87" s="93"/>
      <c r="CQ87" s="93"/>
      <c r="CR87" s="93"/>
      <c r="CS87" s="93"/>
      <c r="CT87" s="93"/>
      <c r="CU87" s="94"/>
    </row>
    <row r="88" spans="1:99" x14ac:dyDescent="0.2">
      <c r="A88" s="272" t="s">
        <v>203</v>
      </c>
      <c r="B88" s="273"/>
      <c r="C88" s="273"/>
      <c r="D88" s="273"/>
      <c r="E88" s="273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4"/>
      <c r="AX88" s="241" t="s">
        <v>302</v>
      </c>
      <c r="AY88" s="123"/>
      <c r="AZ88" s="123"/>
      <c r="BA88" s="123"/>
      <c r="BB88" s="124"/>
      <c r="BC88" s="122" t="s">
        <v>103</v>
      </c>
      <c r="BD88" s="123"/>
      <c r="BE88" s="123"/>
      <c r="BF88" s="123"/>
      <c r="BG88" s="123"/>
      <c r="BH88" s="123"/>
      <c r="BI88" s="124"/>
      <c r="BJ88" s="122"/>
      <c r="BK88" s="123"/>
      <c r="BL88" s="123"/>
      <c r="BM88" s="123"/>
      <c r="BN88" s="123"/>
      <c r="BO88" s="124"/>
      <c r="BP88" s="109"/>
      <c r="BQ88" s="110"/>
      <c r="BR88" s="110"/>
      <c r="BS88" s="110"/>
      <c r="BT88" s="110"/>
      <c r="BU88" s="110"/>
      <c r="BV88" s="110"/>
      <c r="BW88" s="111"/>
      <c r="BX88" s="109"/>
      <c r="BY88" s="110"/>
      <c r="BZ88" s="110"/>
      <c r="CA88" s="110"/>
      <c r="CB88" s="110"/>
      <c r="CC88" s="110"/>
      <c r="CD88" s="110"/>
      <c r="CE88" s="111"/>
      <c r="CF88" s="109"/>
      <c r="CG88" s="110"/>
      <c r="CH88" s="110"/>
      <c r="CI88" s="110"/>
      <c r="CJ88" s="110"/>
      <c r="CK88" s="110"/>
      <c r="CL88" s="110"/>
      <c r="CM88" s="111"/>
      <c r="CN88" s="86" t="s">
        <v>56</v>
      </c>
      <c r="CO88" s="87"/>
      <c r="CP88" s="87"/>
      <c r="CQ88" s="87"/>
      <c r="CR88" s="87"/>
      <c r="CS88" s="87"/>
      <c r="CT88" s="87"/>
      <c r="CU88" s="88"/>
    </row>
    <row r="89" spans="1:99" x14ac:dyDescent="0.2">
      <c r="A89" s="235" t="s">
        <v>204</v>
      </c>
      <c r="B89" s="235"/>
      <c r="C89" s="235"/>
      <c r="D89" s="235"/>
      <c r="E89" s="235"/>
      <c r="F89" s="235"/>
      <c r="G89" s="235"/>
      <c r="H89" s="235"/>
      <c r="I89" s="235"/>
      <c r="J89" s="235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45"/>
      <c r="AY89" s="126"/>
      <c r="AZ89" s="126"/>
      <c r="BA89" s="126"/>
      <c r="BB89" s="127"/>
      <c r="BC89" s="125"/>
      <c r="BD89" s="126"/>
      <c r="BE89" s="126"/>
      <c r="BF89" s="126"/>
      <c r="BG89" s="126"/>
      <c r="BH89" s="126"/>
      <c r="BI89" s="127"/>
      <c r="BJ89" s="125"/>
      <c r="BK89" s="126"/>
      <c r="BL89" s="126"/>
      <c r="BM89" s="126"/>
      <c r="BN89" s="126"/>
      <c r="BO89" s="127"/>
      <c r="BP89" s="112"/>
      <c r="BQ89" s="113"/>
      <c r="BR89" s="113"/>
      <c r="BS89" s="113"/>
      <c r="BT89" s="113"/>
      <c r="BU89" s="113"/>
      <c r="BV89" s="113"/>
      <c r="BW89" s="114"/>
      <c r="BX89" s="112"/>
      <c r="BY89" s="113"/>
      <c r="BZ89" s="113"/>
      <c r="CA89" s="113"/>
      <c r="CB89" s="113"/>
      <c r="CC89" s="113"/>
      <c r="CD89" s="113"/>
      <c r="CE89" s="114"/>
      <c r="CF89" s="112"/>
      <c r="CG89" s="113"/>
      <c r="CH89" s="113"/>
      <c r="CI89" s="113"/>
      <c r="CJ89" s="113"/>
      <c r="CK89" s="113"/>
      <c r="CL89" s="113"/>
      <c r="CM89" s="114"/>
      <c r="CN89" s="92"/>
      <c r="CO89" s="93"/>
      <c r="CP89" s="93"/>
      <c r="CQ89" s="93"/>
      <c r="CR89" s="93"/>
      <c r="CS89" s="93"/>
      <c r="CT89" s="93"/>
      <c r="CU89" s="94"/>
    </row>
    <row r="90" spans="1:99" x14ac:dyDescent="0.2">
      <c r="A90" s="66" t="s">
        <v>49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241" t="s">
        <v>303</v>
      </c>
      <c r="AY90" s="123"/>
      <c r="AZ90" s="123"/>
      <c r="BA90" s="123"/>
      <c r="BB90" s="124"/>
      <c r="BC90" s="122" t="s">
        <v>103</v>
      </c>
      <c r="BD90" s="123"/>
      <c r="BE90" s="123"/>
      <c r="BF90" s="123"/>
      <c r="BG90" s="123"/>
      <c r="BH90" s="123"/>
      <c r="BI90" s="124"/>
      <c r="BJ90" s="122"/>
      <c r="BK90" s="123"/>
      <c r="BL90" s="123"/>
      <c r="BM90" s="123"/>
      <c r="BN90" s="123"/>
      <c r="BO90" s="124"/>
      <c r="BP90" s="109"/>
      <c r="BQ90" s="110"/>
      <c r="BR90" s="110"/>
      <c r="BS90" s="110"/>
      <c r="BT90" s="110"/>
      <c r="BU90" s="110"/>
      <c r="BV90" s="110"/>
      <c r="BW90" s="111"/>
      <c r="BX90" s="109"/>
      <c r="BY90" s="110"/>
      <c r="BZ90" s="110"/>
      <c r="CA90" s="110"/>
      <c r="CB90" s="110"/>
      <c r="CC90" s="110"/>
      <c r="CD90" s="110"/>
      <c r="CE90" s="111"/>
      <c r="CF90" s="109"/>
      <c r="CG90" s="110"/>
      <c r="CH90" s="110"/>
      <c r="CI90" s="110"/>
      <c r="CJ90" s="110"/>
      <c r="CK90" s="110"/>
      <c r="CL90" s="110"/>
      <c r="CM90" s="111"/>
      <c r="CN90" s="86" t="s">
        <v>56</v>
      </c>
      <c r="CO90" s="87"/>
      <c r="CP90" s="87"/>
      <c r="CQ90" s="87"/>
      <c r="CR90" s="87"/>
      <c r="CS90" s="87"/>
      <c r="CT90" s="87"/>
      <c r="CU90" s="88"/>
    </row>
    <row r="91" spans="1:99" x14ac:dyDescent="0.2">
      <c r="A91" s="250" t="s">
        <v>106</v>
      </c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50"/>
      <c r="AS91" s="250"/>
      <c r="AT91" s="250"/>
      <c r="AU91" s="250"/>
      <c r="AV91" s="250"/>
      <c r="AW91" s="250"/>
      <c r="AX91" s="245"/>
      <c r="AY91" s="126"/>
      <c r="AZ91" s="126"/>
      <c r="BA91" s="126"/>
      <c r="BB91" s="127"/>
      <c r="BC91" s="125"/>
      <c r="BD91" s="126"/>
      <c r="BE91" s="126"/>
      <c r="BF91" s="126"/>
      <c r="BG91" s="126"/>
      <c r="BH91" s="126"/>
      <c r="BI91" s="127"/>
      <c r="BJ91" s="125"/>
      <c r="BK91" s="126"/>
      <c r="BL91" s="126"/>
      <c r="BM91" s="126"/>
      <c r="BN91" s="126"/>
      <c r="BO91" s="127"/>
      <c r="BP91" s="112"/>
      <c r="BQ91" s="113"/>
      <c r="BR91" s="113"/>
      <c r="BS91" s="113"/>
      <c r="BT91" s="113"/>
      <c r="BU91" s="113"/>
      <c r="BV91" s="113"/>
      <c r="BW91" s="114"/>
      <c r="BX91" s="112"/>
      <c r="BY91" s="113"/>
      <c r="BZ91" s="113"/>
      <c r="CA91" s="113"/>
      <c r="CB91" s="113"/>
      <c r="CC91" s="113"/>
      <c r="CD91" s="113"/>
      <c r="CE91" s="114"/>
      <c r="CF91" s="112"/>
      <c r="CG91" s="113"/>
      <c r="CH91" s="113"/>
      <c r="CI91" s="113"/>
      <c r="CJ91" s="113"/>
      <c r="CK91" s="113"/>
      <c r="CL91" s="113"/>
      <c r="CM91" s="114"/>
      <c r="CN91" s="92"/>
      <c r="CO91" s="93"/>
      <c r="CP91" s="93"/>
      <c r="CQ91" s="93"/>
      <c r="CR91" s="93"/>
      <c r="CS91" s="93"/>
      <c r="CT91" s="93"/>
      <c r="CU91" s="94"/>
    </row>
    <row r="92" spans="1:99" ht="13.7" customHeight="1" x14ac:dyDescent="0.2">
      <c r="A92" s="239" t="s">
        <v>107</v>
      </c>
      <c r="B92" s="239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  <c r="AN92" s="239"/>
      <c r="AO92" s="239"/>
      <c r="AP92" s="239"/>
      <c r="AQ92" s="239"/>
      <c r="AR92" s="239"/>
      <c r="AS92" s="239"/>
      <c r="AT92" s="239"/>
      <c r="AU92" s="239"/>
      <c r="AV92" s="239"/>
      <c r="AW92" s="239"/>
      <c r="AX92" s="148" t="s">
        <v>104</v>
      </c>
      <c r="AY92" s="65"/>
      <c r="AZ92" s="65"/>
      <c r="BA92" s="65"/>
      <c r="BB92" s="65"/>
      <c r="BC92" s="65" t="s">
        <v>105</v>
      </c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7">
        <f>BP93+BP96</f>
        <v>0</v>
      </c>
      <c r="BQ92" s="67"/>
      <c r="BR92" s="67"/>
      <c r="BS92" s="67"/>
      <c r="BT92" s="67"/>
      <c r="BU92" s="67"/>
      <c r="BV92" s="67"/>
      <c r="BW92" s="67"/>
      <c r="BX92" s="67">
        <f>BX93+BX96</f>
        <v>0</v>
      </c>
      <c r="BY92" s="67"/>
      <c r="BZ92" s="67"/>
      <c r="CA92" s="67"/>
      <c r="CB92" s="67"/>
      <c r="CC92" s="67"/>
      <c r="CD92" s="67"/>
      <c r="CE92" s="67"/>
      <c r="CF92" s="67">
        <f>CF93+CF96</f>
        <v>0</v>
      </c>
      <c r="CG92" s="67"/>
      <c r="CH92" s="67"/>
      <c r="CI92" s="67"/>
      <c r="CJ92" s="67"/>
      <c r="CK92" s="67"/>
      <c r="CL92" s="67"/>
      <c r="CM92" s="67"/>
      <c r="CN92" s="118" t="s">
        <v>56</v>
      </c>
      <c r="CO92" s="118"/>
      <c r="CP92" s="118"/>
      <c r="CQ92" s="118"/>
      <c r="CR92" s="118"/>
      <c r="CS92" s="118"/>
      <c r="CT92" s="118"/>
      <c r="CU92" s="119"/>
    </row>
    <row r="93" spans="1:99" x14ac:dyDescent="0.2">
      <c r="A93" s="224" t="s">
        <v>49</v>
      </c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41" t="s">
        <v>108</v>
      </c>
      <c r="AY93" s="123"/>
      <c r="AZ93" s="123"/>
      <c r="BA93" s="123"/>
      <c r="BB93" s="124"/>
      <c r="BC93" s="122" t="s">
        <v>109</v>
      </c>
      <c r="BD93" s="123"/>
      <c r="BE93" s="123"/>
      <c r="BF93" s="123"/>
      <c r="BG93" s="123"/>
      <c r="BH93" s="123"/>
      <c r="BI93" s="124"/>
      <c r="BJ93" s="122"/>
      <c r="BK93" s="123"/>
      <c r="BL93" s="123"/>
      <c r="BM93" s="123"/>
      <c r="BN93" s="123"/>
      <c r="BO93" s="124"/>
      <c r="BP93" s="109"/>
      <c r="BQ93" s="110"/>
      <c r="BR93" s="110"/>
      <c r="BS93" s="110"/>
      <c r="BT93" s="110"/>
      <c r="BU93" s="110"/>
      <c r="BV93" s="110"/>
      <c r="BW93" s="111"/>
      <c r="BX93" s="109"/>
      <c r="BY93" s="110"/>
      <c r="BZ93" s="110"/>
      <c r="CA93" s="110"/>
      <c r="CB93" s="110"/>
      <c r="CC93" s="110"/>
      <c r="CD93" s="110"/>
      <c r="CE93" s="111"/>
      <c r="CF93" s="109"/>
      <c r="CG93" s="110"/>
      <c r="CH93" s="110"/>
      <c r="CI93" s="110"/>
      <c r="CJ93" s="110"/>
      <c r="CK93" s="110"/>
      <c r="CL93" s="110"/>
      <c r="CM93" s="111"/>
      <c r="CN93" s="86" t="s">
        <v>56</v>
      </c>
      <c r="CO93" s="87"/>
      <c r="CP93" s="87"/>
      <c r="CQ93" s="87"/>
      <c r="CR93" s="87"/>
      <c r="CS93" s="87"/>
      <c r="CT93" s="87"/>
      <c r="CU93" s="88"/>
    </row>
    <row r="94" spans="1:99" x14ac:dyDescent="0.2">
      <c r="A94" s="248" t="s">
        <v>206</v>
      </c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76"/>
      <c r="AX94" s="242"/>
      <c r="AY94" s="243"/>
      <c r="AZ94" s="243"/>
      <c r="BA94" s="243"/>
      <c r="BB94" s="244"/>
      <c r="BC94" s="246"/>
      <c r="BD94" s="243"/>
      <c r="BE94" s="243"/>
      <c r="BF94" s="243"/>
      <c r="BG94" s="243"/>
      <c r="BH94" s="243"/>
      <c r="BI94" s="244"/>
      <c r="BJ94" s="246"/>
      <c r="BK94" s="243"/>
      <c r="BL94" s="243"/>
      <c r="BM94" s="243"/>
      <c r="BN94" s="243"/>
      <c r="BO94" s="244"/>
      <c r="BP94" s="115"/>
      <c r="BQ94" s="116"/>
      <c r="BR94" s="116"/>
      <c r="BS94" s="116"/>
      <c r="BT94" s="116"/>
      <c r="BU94" s="116"/>
      <c r="BV94" s="116"/>
      <c r="BW94" s="117"/>
      <c r="BX94" s="115"/>
      <c r="BY94" s="116"/>
      <c r="BZ94" s="116"/>
      <c r="CA94" s="116"/>
      <c r="CB94" s="116"/>
      <c r="CC94" s="116"/>
      <c r="CD94" s="116"/>
      <c r="CE94" s="117"/>
      <c r="CF94" s="115"/>
      <c r="CG94" s="116"/>
      <c r="CH94" s="116"/>
      <c r="CI94" s="116"/>
      <c r="CJ94" s="116"/>
      <c r="CK94" s="116"/>
      <c r="CL94" s="116"/>
      <c r="CM94" s="117"/>
      <c r="CN94" s="89"/>
      <c r="CO94" s="90"/>
      <c r="CP94" s="90"/>
      <c r="CQ94" s="90"/>
      <c r="CR94" s="90"/>
      <c r="CS94" s="90"/>
      <c r="CT94" s="90"/>
      <c r="CU94" s="91"/>
    </row>
    <row r="95" spans="1:99" x14ac:dyDescent="0.2">
      <c r="A95" s="235" t="s">
        <v>205</v>
      </c>
      <c r="B95" s="235"/>
      <c r="C95" s="235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45"/>
      <c r="AY95" s="126"/>
      <c r="AZ95" s="126"/>
      <c r="BA95" s="126"/>
      <c r="BB95" s="127"/>
      <c r="BC95" s="125"/>
      <c r="BD95" s="126"/>
      <c r="BE95" s="126"/>
      <c r="BF95" s="126"/>
      <c r="BG95" s="126"/>
      <c r="BH95" s="126"/>
      <c r="BI95" s="127"/>
      <c r="BJ95" s="125"/>
      <c r="BK95" s="126"/>
      <c r="BL95" s="126"/>
      <c r="BM95" s="126"/>
      <c r="BN95" s="126"/>
      <c r="BO95" s="127"/>
      <c r="BP95" s="112"/>
      <c r="BQ95" s="113"/>
      <c r="BR95" s="113"/>
      <c r="BS95" s="113"/>
      <c r="BT95" s="113"/>
      <c r="BU95" s="113"/>
      <c r="BV95" s="113"/>
      <c r="BW95" s="114"/>
      <c r="BX95" s="112"/>
      <c r="BY95" s="113"/>
      <c r="BZ95" s="113"/>
      <c r="CA95" s="113"/>
      <c r="CB95" s="113"/>
      <c r="CC95" s="113"/>
      <c r="CD95" s="113"/>
      <c r="CE95" s="114"/>
      <c r="CF95" s="112"/>
      <c r="CG95" s="113"/>
      <c r="CH95" s="113"/>
      <c r="CI95" s="113"/>
      <c r="CJ95" s="113"/>
      <c r="CK95" s="113"/>
      <c r="CL95" s="113"/>
      <c r="CM95" s="114"/>
      <c r="CN95" s="92"/>
      <c r="CO95" s="93"/>
      <c r="CP95" s="93"/>
      <c r="CQ95" s="93"/>
      <c r="CR95" s="93"/>
      <c r="CS95" s="93"/>
      <c r="CT95" s="93"/>
      <c r="CU95" s="94"/>
    </row>
    <row r="96" spans="1:99" x14ac:dyDescent="0.2">
      <c r="A96" s="66" t="s">
        <v>77</v>
      </c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241" t="s">
        <v>111</v>
      </c>
      <c r="AY96" s="123"/>
      <c r="AZ96" s="123"/>
      <c r="BA96" s="123"/>
      <c r="BB96" s="124"/>
      <c r="BC96" s="122" t="s">
        <v>110</v>
      </c>
      <c r="BD96" s="123"/>
      <c r="BE96" s="123"/>
      <c r="BF96" s="123"/>
      <c r="BG96" s="123"/>
      <c r="BH96" s="123"/>
      <c r="BI96" s="124"/>
      <c r="BJ96" s="122"/>
      <c r="BK96" s="123"/>
      <c r="BL96" s="123"/>
      <c r="BM96" s="123"/>
      <c r="BN96" s="123"/>
      <c r="BO96" s="124"/>
      <c r="BP96" s="109"/>
      <c r="BQ96" s="110"/>
      <c r="BR96" s="110"/>
      <c r="BS96" s="110"/>
      <c r="BT96" s="110"/>
      <c r="BU96" s="110"/>
      <c r="BV96" s="110"/>
      <c r="BW96" s="111"/>
      <c r="BX96" s="109"/>
      <c r="BY96" s="110"/>
      <c r="BZ96" s="110"/>
      <c r="CA96" s="110"/>
      <c r="CB96" s="110"/>
      <c r="CC96" s="110"/>
      <c r="CD96" s="110"/>
      <c r="CE96" s="111"/>
      <c r="CF96" s="109"/>
      <c r="CG96" s="110"/>
      <c r="CH96" s="110"/>
      <c r="CI96" s="110"/>
      <c r="CJ96" s="110"/>
      <c r="CK96" s="110"/>
      <c r="CL96" s="110"/>
      <c r="CM96" s="111"/>
      <c r="CN96" s="86" t="s">
        <v>56</v>
      </c>
      <c r="CO96" s="87"/>
      <c r="CP96" s="87"/>
      <c r="CQ96" s="87"/>
      <c r="CR96" s="87"/>
      <c r="CS96" s="87"/>
      <c r="CT96" s="87"/>
      <c r="CU96" s="88"/>
    </row>
    <row r="97" spans="1:99" x14ac:dyDescent="0.2">
      <c r="A97" s="249" t="s">
        <v>113</v>
      </c>
      <c r="B97" s="249"/>
      <c r="C97" s="249"/>
      <c r="D97" s="249"/>
      <c r="E97" s="249"/>
      <c r="F97" s="249"/>
      <c r="G97" s="249"/>
      <c r="H97" s="249"/>
      <c r="I97" s="249"/>
      <c r="J97" s="249"/>
      <c r="K97" s="249"/>
      <c r="L97" s="249"/>
      <c r="M97" s="249"/>
      <c r="N97" s="249"/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  <c r="AR97" s="249"/>
      <c r="AS97" s="249"/>
      <c r="AT97" s="249"/>
      <c r="AU97" s="249"/>
      <c r="AV97" s="249"/>
      <c r="AW97" s="249"/>
      <c r="AX97" s="242"/>
      <c r="AY97" s="243"/>
      <c r="AZ97" s="243"/>
      <c r="BA97" s="243"/>
      <c r="BB97" s="244"/>
      <c r="BC97" s="246"/>
      <c r="BD97" s="243"/>
      <c r="BE97" s="243"/>
      <c r="BF97" s="243"/>
      <c r="BG97" s="243"/>
      <c r="BH97" s="243"/>
      <c r="BI97" s="244"/>
      <c r="BJ97" s="246"/>
      <c r="BK97" s="243"/>
      <c r="BL97" s="243"/>
      <c r="BM97" s="243"/>
      <c r="BN97" s="243"/>
      <c r="BO97" s="244"/>
      <c r="BP97" s="115"/>
      <c r="BQ97" s="116"/>
      <c r="BR97" s="116"/>
      <c r="BS97" s="116"/>
      <c r="BT97" s="116"/>
      <c r="BU97" s="116"/>
      <c r="BV97" s="116"/>
      <c r="BW97" s="117"/>
      <c r="BX97" s="115"/>
      <c r="BY97" s="116"/>
      <c r="BZ97" s="116"/>
      <c r="CA97" s="116"/>
      <c r="CB97" s="116"/>
      <c r="CC97" s="116"/>
      <c r="CD97" s="116"/>
      <c r="CE97" s="117"/>
      <c r="CF97" s="115"/>
      <c r="CG97" s="116"/>
      <c r="CH97" s="116"/>
      <c r="CI97" s="116"/>
      <c r="CJ97" s="116"/>
      <c r="CK97" s="116"/>
      <c r="CL97" s="116"/>
      <c r="CM97" s="117"/>
      <c r="CN97" s="89"/>
      <c r="CO97" s="90"/>
      <c r="CP97" s="90"/>
      <c r="CQ97" s="90"/>
      <c r="CR97" s="90"/>
      <c r="CS97" s="90"/>
      <c r="CT97" s="90"/>
      <c r="CU97" s="91"/>
    </row>
    <row r="98" spans="1:99" x14ac:dyDescent="0.2">
      <c r="A98" s="250" t="s">
        <v>112</v>
      </c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45"/>
      <c r="AY98" s="126"/>
      <c r="AZ98" s="126"/>
      <c r="BA98" s="126"/>
      <c r="BB98" s="127"/>
      <c r="BC98" s="125"/>
      <c r="BD98" s="126"/>
      <c r="BE98" s="126"/>
      <c r="BF98" s="126"/>
      <c r="BG98" s="126"/>
      <c r="BH98" s="126"/>
      <c r="BI98" s="127"/>
      <c r="BJ98" s="125"/>
      <c r="BK98" s="126"/>
      <c r="BL98" s="126"/>
      <c r="BM98" s="126"/>
      <c r="BN98" s="126"/>
      <c r="BO98" s="127"/>
      <c r="BP98" s="112"/>
      <c r="BQ98" s="113"/>
      <c r="BR98" s="113"/>
      <c r="BS98" s="113"/>
      <c r="BT98" s="113"/>
      <c r="BU98" s="113"/>
      <c r="BV98" s="113"/>
      <c r="BW98" s="114"/>
      <c r="BX98" s="112"/>
      <c r="BY98" s="113"/>
      <c r="BZ98" s="113"/>
      <c r="CA98" s="113"/>
      <c r="CB98" s="113"/>
      <c r="CC98" s="113"/>
      <c r="CD98" s="113"/>
      <c r="CE98" s="114"/>
      <c r="CF98" s="112"/>
      <c r="CG98" s="113"/>
      <c r="CH98" s="113"/>
      <c r="CI98" s="113"/>
      <c r="CJ98" s="113"/>
      <c r="CK98" s="113"/>
      <c r="CL98" s="113"/>
      <c r="CM98" s="114"/>
      <c r="CN98" s="92"/>
      <c r="CO98" s="93"/>
      <c r="CP98" s="93"/>
      <c r="CQ98" s="93"/>
      <c r="CR98" s="93"/>
      <c r="CS98" s="93"/>
      <c r="CT98" s="93"/>
      <c r="CU98" s="94"/>
    </row>
    <row r="99" spans="1:99" ht="13.7" customHeight="1" x14ac:dyDescent="0.2">
      <c r="A99" s="277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277"/>
      <c r="AL99" s="277"/>
      <c r="AM99" s="277"/>
      <c r="AN99" s="277"/>
      <c r="AO99" s="277"/>
      <c r="AP99" s="277"/>
      <c r="AQ99" s="277"/>
      <c r="AR99" s="277"/>
      <c r="AS99" s="277"/>
      <c r="AT99" s="277"/>
      <c r="AU99" s="277"/>
      <c r="AV99" s="277"/>
      <c r="AW99" s="277"/>
      <c r="AX99" s="148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A99" s="67"/>
      <c r="CB99" s="67"/>
      <c r="CC99" s="67"/>
      <c r="CD99" s="67"/>
      <c r="CE99" s="67"/>
      <c r="CF99" s="67"/>
      <c r="CG99" s="67"/>
      <c r="CH99" s="67"/>
      <c r="CI99" s="67"/>
      <c r="CJ99" s="67"/>
      <c r="CK99" s="67"/>
      <c r="CL99" s="67"/>
      <c r="CM99" s="67"/>
      <c r="CN99" s="95"/>
      <c r="CO99" s="95"/>
      <c r="CP99" s="95"/>
      <c r="CQ99" s="95"/>
      <c r="CR99" s="95"/>
      <c r="CS99" s="95"/>
      <c r="CT99" s="95"/>
      <c r="CU99" s="96"/>
    </row>
    <row r="100" spans="1:99" x14ac:dyDescent="0.2">
      <c r="A100" s="224" t="s">
        <v>128</v>
      </c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41" t="s">
        <v>114</v>
      </c>
      <c r="AY100" s="123"/>
      <c r="AZ100" s="123"/>
      <c r="BA100" s="123"/>
      <c r="BB100" s="124"/>
      <c r="BC100" s="122" t="s">
        <v>119</v>
      </c>
      <c r="BD100" s="123"/>
      <c r="BE100" s="123"/>
      <c r="BF100" s="123"/>
      <c r="BG100" s="123"/>
      <c r="BH100" s="123"/>
      <c r="BI100" s="124"/>
      <c r="BJ100" s="122"/>
      <c r="BK100" s="123"/>
      <c r="BL100" s="123"/>
      <c r="BM100" s="123"/>
      <c r="BN100" s="123"/>
      <c r="BO100" s="124"/>
      <c r="BP100" s="109"/>
      <c r="BQ100" s="110"/>
      <c r="BR100" s="110"/>
      <c r="BS100" s="110"/>
      <c r="BT100" s="110"/>
      <c r="BU100" s="110"/>
      <c r="BV100" s="110"/>
      <c r="BW100" s="111"/>
      <c r="BX100" s="109"/>
      <c r="BY100" s="110"/>
      <c r="BZ100" s="110"/>
      <c r="CA100" s="110"/>
      <c r="CB100" s="110"/>
      <c r="CC100" s="110"/>
      <c r="CD100" s="110"/>
      <c r="CE100" s="111"/>
      <c r="CF100" s="109"/>
      <c r="CG100" s="110"/>
      <c r="CH100" s="110"/>
      <c r="CI100" s="110"/>
      <c r="CJ100" s="110"/>
      <c r="CK100" s="110"/>
      <c r="CL100" s="110"/>
      <c r="CM100" s="111"/>
      <c r="CN100" s="86" t="s">
        <v>56</v>
      </c>
      <c r="CO100" s="87"/>
      <c r="CP100" s="87"/>
      <c r="CQ100" s="87"/>
      <c r="CR100" s="87"/>
      <c r="CS100" s="87"/>
      <c r="CT100" s="87"/>
      <c r="CU100" s="88"/>
    </row>
    <row r="101" spans="1:99" x14ac:dyDescent="0.2">
      <c r="A101" s="235" t="s">
        <v>129</v>
      </c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45"/>
      <c r="AY101" s="126"/>
      <c r="AZ101" s="126"/>
      <c r="BA101" s="126"/>
      <c r="BB101" s="127"/>
      <c r="BC101" s="125"/>
      <c r="BD101" s="126"/>
      <c r="BE101" s="126"/>
      <c r="BF101" s="126"/>
      <c r="BG101" s="126"/>
      <c r="BH101" s="126"/>
      <c r="BI101" s="127"/>
      <c r="BJ101" s="125"/>
      <c r="BK101" s="126"/>
      <c r="BL101" s="126"/>
      <c r="BM101" s="126"/>
      <c r="BN101" s="126"/>
      <c r="BO101" s="127"/>
      <c r="BP101" s="112"/>
      <c r="BQ101" s="113"/>
      <c r="BR101" s="113"/>
      <c r="BS101" s="113"/>
      <c r="BT101" s="113"/>
      <c r="BU101" s="113"/>
      <c r="BV101" s="113"/>
      <c r="BW101" s="114"/>
      <c r="BX101" s="112"/>
      <c r="BY101" s="113"/>
      <c r="BZ101" s="113"/>
      <c r="CA101" s="113"/>
      <c r="CB101" s="113"/>
      <c r="CC101" s="113"/>
      <c r="CD101" s="113"/>
      <c r="CE101" s="114"/>
      <c r="CF101" s="112"/>
      <c r="CG101" s="113"/>
      <c r="CH101" s="113"/>
      <c r="CI101" s="113"/>
      <c r="CJ101" s="113"/>
      <c r="CK101" s="113"/>
      <c r="CL101" s="113"/>
      <c r="CM101" s="114"/>
      <c r="CN101" s="92"/>
      <c r="CO101" s="93"/>
      <c r="CP101" s="93"/>
      <c r="CQ101" s="93"/>
      <c r="CR101" s="93"/>
      <c r="CS101" s="93"/>
      <c r="CT101" s="93"/>
      <c r="CU101" s="94"/>
    </row>
    <row r="102" spans="1:99" x14ac:dyDescent="0.2">
      <c r="A102" s="272" t="s">
        <v>207</v>
      </c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  <c r="AV102" s="273"/>
      <c r="AW102" s="274"/>
      <c r="AX102" s="241" t="s">
        <v>115</v>
      </c>
      <c r="AY102" s="123"/>
      <c r="AZ102" s="123"/>
      <c r="BA102" s="123"/>
      <c r="BB102" s="124"/>
      <c r="BC102" s="122" t="s">
        <v>117</v>
      </c>
      <c r="BD102" s="123"/>
      <c r="BE102" s="123"/>
      <c r="BF102" s="123"/>
      <c r="BG102" s="123"/>
      <c r="BH102" s="123"/>
      <c r="BI102" s="124"/>
      <c r="BJ102" s="122"/>
      <c r="BK102" s="123"/>
      <c r="BL102" s="123"/>
      <c r="BM102" s="123"/>
      <c r="BN102" s="123"/>
      <c r="BO102" s="124"/>
      <c r="BP102" s="109"/>
      <c r="BQ102" s="110"/>
      <c r="BR102" s="110"/>
      <c r="BS102" s="110"/>
      <c r="BT102" s="110"/>
      <c r="BU102" s="110"/>
      <c r="BV102" s="110"/>
      <c r="BW102" s="111"/>
      <c r="BX102" s="109"/>
      <c r="BY102" s="110"/>
      <c r="BZ102" s="110"/>
      <c r="CA102" s="110"/>
      <c r="CB102" s="110"/>
      <c r="CC102" s="110"/>
      <c r="CD102" s="110"/>
      <c r="CE102" s="111"/>
      <c r="CF102" s="109"/>
      <c r="CG102" s="110"/>
      <c r="CH102" s="110"/>
      <c r="CI102" s="110"/>
      <c r="CJ102" s="110"/>
      <c r="CK102" s="110"/>
      <c r="CL102" s="110"/>
      <c r="CM102" s="111"/>
      <c r="CN102" s="86" t="s">
        <v>56</v>
      </c>
      <c r="CO102" s="87"/>
      <c r="CP102" s="87"/>
      <c r="CQ102" s="87"/>
      <c r="CR102" s="87"/>
      <c r="CS102" s="87"/>
      <c r="CT102" s="87"/>
      <c r="CU102" s="88"/>
    </row>
    <row r="103" spans="1:99" x14ac:dyDescent="0.2">
      <c r="A103" s="248" t="s">
        <v>208</v>
      </c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2"/>
      <c r="AY103" s="243"/>
      <c r="AZ103" s="243"/>
      <c r="BA103" s="243"/>
      <c r="BB103" s="244"/>
      <c r="BC103" s="246"/>
      <c r="BD103" s="243"/>
      <c r="BE103" s="243"/>
      <c r="BF103" s="243"/>
      <c r="BG103" s="243"/>
      <c r="BH103" s="243"/>
      <c r="BI103" s="244"/>
      <c r="BJ103" s="246"/>
      <c r="BK103" s="243"/>
      <c r="BL103" s="243"/>
      <c r="BM103" s="243"/>
      <c r="BN103" s="243"/>
      <c r="BO103" s="244"/>
      <c r="BP103" s="115"/>
      <c r="BQ103" s="116"/>
      <c r="BR103" s="116"/>
      <c r="BS103" s="116"/>
      <c r="BT103" s="116"/>
      <c r="BU103" s="116"/>
      <c r="BV103" s="116"/>
      <c r="BW103" s="117"/>
      <c r="BX103" s="115"/>
      <c r="BY103" s="116"/>
      <c r="BZ103" s="116"/>
      <c r="CA103" s="116"/>
      <c r="CB103" s="116"/>
      <c r="CC103" s="116"/>
      <c r="CD103" s="116"/>
      <c r="CE103" s="117"/>
      <c r="CF103" s="115"/>
      <c r="CG103" s="116"/>
      <c r="CH103" s="116"/>
      <c r="CI103" s="116"/>
      <c r="CJ103" s="116"/>
      <c r="CK103" s="116"/>
      <c r="CL103" s="116"/>
      <c r="CM103" s="117"/>
      <c r="CN103" s="89"/>
      <c r="CO103" s="90"/>
      <c r="CP103" s="90"/>
      <c r="CQ103" s="90"/>
      <c r="CR103" s="90"/>
      <c r="CS103" s="90"/>
      <c r="CT103" s="90"/>
      <c r="CU103" s="91"/>
    </row>
    <row r="104" spans="1:99" x14ac:dyDescent="0.2">
      <c r="A104" s="235" t="s">
        <v>294</v>
      </c>
      <c r="B104" s="235"/>
      <c r="C104" s="235"/>
      <c r="D104" s="235"/>
      <c r="E104" s="235"/>
      <c r="F104" s="235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45"/>
      <c r="AY104" s="126"/>
      <c r="AZ104" s="126"/>
      <c r="BA104" s="126"/>
      <c r="BB104" s="127"/>
      <c r="BC104" s="125"/>
      <c r="BD104" s="126"/>
      <c r="BE104" s="126"/>
      <c r="BF104" s="126"/>
      <c r="BG104" s="126"/>
      <c r="BH104" s="126"/>
      <c r="BI104" s="127"/>
      <c r="BJ104" s="125"/>
      <c r="BK104" s="126"/>
      <c r="BL104" s="126"/>
      <c r="BM104" s="126"/>
      <c r="BN104" s="126"/>
      <c r="BO104" s="127"/>
      <c r="BP104" s="112"/>
      <c r="BQ104" s="113"/>
      <c r="BR104" s="113"/>
      <c r="BS104" s="113"/>
      <c r="BT104" s="113"/>
      <c r="BU104" s="113"/>
      <c r="BV104" s="113"/>
      <c r="BW104" s="114"/>
      <c r="BX104" s="112"/>
      <c r="BY104" s="113"/>
      <c r="BZ104" s="113"/>
      <c r="CA104" s="113"/>
      <c r="CB104" s="113"/>
      <c r="CC104" s="113"/>
      <c r="CD104" s="113"/>
      <c r="CE104" s="114"/>
      <c r="CF104" s="112"/>
      <c r="CG104" s="113"/>
      <c r="CH104" s="113"/>
      <c r="CI104" s="113"/>
      <c r="CJ104" s="113"/>
      <c r="CK104" s="113"/>
      <c r="CL104" s="113"/>
      <c r="CM104" s="114"/>
      <c r="CN104" s="92"/>
      <c r="CO104" s="93"/>
      <c r="CP104" s="93"/>
      <c r="CQ104" s="93"/>
      <c r="CR104" s="93"/>
      <c r="CS104" s="93"/>
      <c r="CT104" s="93"/>
      <c r="CU104" s="94"/>
    </row>
    <row r="105" spans="1:99" x14ac:dyDescent="0.2">
      <c r="A105" s="247" t="s">
        <v>304</v>
      </c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  <c r="V105" s="247"/>
      <c r="W105" s="247"/>
      <c r="X105" s="247"/>
      <c r="Y105" s="247"/>
      <c r="Z105" s="247"/>
      <c r="AA105" s="247"/>
      <c r="AB105" s="247"/>
      <c r="AC105" s="247"/>
      <c r="AD105" s="247"/>
      <c r="AE105" s="247"/>
      <c r="AF105" s="247"/>
      <c r="AG105" s="247"/>
      <c r="AH105" s="247"/>
      <c r="AI105" s="247"/>
      <c r="AJ105" s="247"/>
      <c r="AK105" s="247"/>
      <c r="AL105" s="247"/>
      <c r="AM105" s="247"/>
      <c r="AN105" s="247"/>
      <c r="AO105" s="247"/>
      <c r="AP105" s="247"/>
      <c r="AQ105" s="247"/>
      <c r="AR105" s="247"/>
      <c r="AS105" s="247"/>
      <c r="AT105" s="247"/>
      <c r="AU105" s="247"/>
      <c r="AV105" s="247"/>
      <c r="AW105" s="281"/>
      <c r="AX105" s="288" t="s">
        <v>116</v>
      </c>
      <c r="AY105" s="286"/>
      <c r="AZ105" s="286"/>
      <c r="BA105" s="286"/>
      <c r="BB105" s="287"/>
      <c r="BC105" s="285" t="s">
        <v>118</v>
      </c>
      <c r="BD105" s="286"/>
      <c r="BE105" s="286"/>
      <c r="BF105" s="286"/>
      <c r="BG105" s="286"/>
      <c r="BH105" s="286"/>
      <c r="BI105" s="287"/>
      <c r="BJ105" s="285"/>
      <c r="BK105" s="286"/>
      <c r="BL105" s="286"/>
      <c r="BM105" s="286"/>
      <c r="BN105" s="286"/>
      <c r="BO105" s="287"/>
      <c r="BP105" s="83"/>
      <c r="BQ105" s="84"/>
      <c r="BR105" s="84"/>
      <c r="BS105" s="84"/>
      <c r="BT105" s="84"/>
      <c r="BU105" s="84"/>
      <c r="BV105" s="84"/>
      <c r="BW105" s="85"/>
      <c r="BX105" s="83"/>
      <c r="BY105" s="84"/>
      <c r="BZ105" s="84"/>
      <c r="CA105" s="84"/>
      <c r="CB105" s="84"/>
      <c r="CC105" s="84"/>
      <c r="CD105" s="84"/>
      <c r="CE105" s="85"/>
      <c r="CF105" s="83"/>
      <c r="CG105" s="84"/>
      <c r="CH105" s="84"/>
      <c r="CI105" s="84"/>
      <c r="CJ105" s="84"/>
      <c r="CK105" s="84"/>
      <c r="CL105" s="84"/>
      <c r="CM105" s="85"/>
      <c r="CN105" s="68" t="s">
        <v>56</v>
      </c>
      <c r="CO105" s="69"/>
      <c r="CP105" s="69"/>
      <c r="CQ105" s="69"/>
      <c r="CR105" s="69"/>
      <c r="CS105" s="69"/>
      <c r="CT105" s="69"/>
      <c r="CU105" s="275"/>
    </row>
    <row r="106" spans="1:99" ht="13.7" customHeight="1" x14ac:dyDescent="0.2">
      <c r="A106" s="267" t="s">
        <v>130</v>
      </c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8"/>
      <c r="AX106" s="269" t="s">
        <v>120</v>
      </c>
      <c r="AY106" s="270"/>
      <c r="AZ106" s="270"/>
      <c r="BA106" s="270"/>
      <c r="BB106" s="270"/>
      <c r="BC106" s="270" t="s">
        <v>121</v>
      </c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1">
        <f>BP107+BP109+BP113+BP112+BP111+BP114</f>
        <v>237400</v>
      </c>
      <c r="BQ106" s="271"/>
      <c r="BR106" s="271"/>
      <c r="BS106" s="271"/>
      <c r="BT106" s="271"/>
      <c r="BU106" s="271"/>
      <c r="BV106" s="271"/>
      <c r="BW106" s="271"/>
      <c r="BX106" s="271">
        <v>173600</v>
      </c>
      <c r="BY106" s="271"/>
      <c r="BZ106" s="271"/>
      <c r="CA106" s="271"/>
      <c r="CB106" s="271"/>
      <c r="CC106" s="271"/>
      <c r="CD106" s="271"/>
      <c r="CE106" s="271"/>
      <c r="CF106" s="271">
        <v>173600</v>
      </c>
      <c r="CG106" s="271"/>
      <c r="CH106" s="271"/>
      <c r="CI106" s="271"/>
      <c r="CJ106" s="271"/>
      <c r="CK106" s="271"/>
      <c r="CL106" s="271"/>
      <c r="CM106" s="271"/>
      <c r="CN106" s="120" t="s">
        <v>56</v>
      </c>
      <c r="CO106" s="120"/>
      <c r="CP106" s="120"/>
      <c r="CQ106" s="120"/>
      <c r="CR106" s="120"/>
      <c r="CS106" s="120"/>
      <c r="CT106" s="120"/>
      <c r="CU106" s="121"/>
    </row>
    <row r="107" spans="1:99" x14ac:dyDescent="0.2">
      <c r="A107" s="224" t="s">
        <v>77</v>
      </c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41" t="s">
        <v>122</v>
      </c>
      <c r="AY107" s="123"/>
      <c r="AZ107" s="123"/>
      <c r="BA107" s="123"/>
      <c r="BB107" s="124"/>
      <c r="BC107" s="122" t="s">
        <v>123</v>
      </c>
      <c r="BD107" s="123"/>
      <c r="BE107" s="123"/>
      <c r="BF107" s="123"/>
      <c r="BG107" s="123"/>
      <c r="BH107" s="123"/>
      <c r="BI107" s="124"/>
      <c r="BJ107" s="122" t="s">
        <v>390</v>
      </c>
      <c r="BK107" s="123"/>
      <c r="BL107" s="123"/>
      <c r="BM107" s="123"/>
      <c r="BN107" s="123"/>
      <c r="BO107" s="124"/>
      <c r="BP107" s="103">
        <v>237210</v>
      </c>
      <c r="BQ107" s="104"/>
      <c r="BR107" s="104"/>
      <c r="BS107" s="104"/>
      <c r="BT107" s="104"/>
      <c r="BU107" s="104"/>
      <c r="BV107" s="104"/>
      <c r="BW107" s="105"/>
      <c r="BX107" s="103">
        <f t="shared" ref="BX107" si="4">138000+34600</f>
        <v>172600</v>
      </c>
      <c r="BY107" s="104"/>
      <c r="BZ107" s="104"/>
      <c r="CA107" s="104"/>
      <c r="CB107" s="104"/>
      <c r="CC107" s="104"/>
      <c r="CD107" s="104"/>
      <c r="CE107" s="105"/>
      <c r="CF107" s="103">
        <f t="shared" ref="CF107" si="5">138000+34600</f>
        <v>172600</v>
      </c>
      <c r="CG107" s="104"/>
      <c r="CH107" s="104"/>
      <c r="CI107" s="104"/>
      <c r="CJ107" s="104"/>
      <c r="CK107" s="104"/>
      <c r="CL107" s="104"/>
      <c r="CM107" s="105"/>
      <c r="CN107" s="86" t="s">
        <v>56</v>
      </c>
      <c r="CO107" s="87"/>
      <c r="CP107" s="87"/>
      <c r="CQ107" s="87"/>
      <c r="CR107" s="87"/>
      <c r="CS107" s="87"/>
      <c r="CT107" s="87"/>
      <c r="CU107" s="88"/>
    </row>
    <row r="108" spans="1:99" x14ac:dyDescent="0.2">
      <c r="A108" s="235" t="s">
        <v>131</v>
      </c>
      <c r="B108" s="235"/>
      <c r="C108" s="235"/>
      <c r="D108" s="235"/>
      <c r="E108" s="235"/>
      <c r="F108" s="235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45"/>
      <c r="AY108" s="126"/>
      <c r="AZ108" s="126"/>
      <c r="BA108" s="126"/>
      <c r="BB108" s="127"/>
      <c r="BC108" s="125"/>
      <c r="BD108" s="126"/>
      <c r="BE108" s="126"/>
      <c r="BF108" s="126"/>
      <c r="BG108" s="126"/>
      <c r="BH108" s="126"/>
      <c r="BI108" s="127"/>
      <c r="BJ108" s="125"/>
      <c r="BK108" s="126"/>
      <c r="BL108" s="126"/>
      <c r="BM108" s="126"/>
      <c r="BN108" s="126"/>
      <c r="BO108" s="127"/>
      <c r="BP108" s="106"/>
      <c r="BQ108" s="107"/>
      <c r="BR108" s="107"/>
      <c r="BS108" s="107"/>
      <c r="BT108" s="107"/>
      <c r="BU108" s="107"/>
      <c r="BV108" s="107"/>
      <c r="BW108" s="108"/>
      <c r="BX108" s="106"/>
      <c r="BY108" s="107"/>
      <c r="BZ108" s="107"/>
      <c r="CA108" s="107"/>
      <c r="CB108" s="107"/>
      <c r="CC108" s="107"/>
      <c r="CD108" s="107"/>
      <c r="CE108" s="108"/>
      <c r="CF108" s="106"/>
      <c r="CG108" s="107"/>
      <c r="CH108" s="107"/>
      <c r="CI108" s="107"/>
      <c r="CJ108" s="107"/>
      <c r="CK108" s="107"/>
      <c r="CL108" s="107"/>
      <c r="CM108" s="108"/>
      <c r="CN108" s="92"/>
      <c r="CO108" s="93"/>
      <c r="CP108" s="93"/>
      <c r="CQ108" s="93"/>
      <c r="CR108" s="93"/>
      <c r="CS108" s="93"/>
      <c r="CT108" s="93"/>
      <c r="CU108" s="94"/>
    </row>
    <row r="109" spans="1:99" x14ac:dyDescent="0.2">
      <c r="A109" s="224" t="s">
        <v>132</v>
      </c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41" t="s">
        <v>124</v>
      </c>
      <c r="AY109" s="123"/>
      <c r="AZ109" s="123"/>
      <c r="BA109" s="123"/>
      <c r="BB109" s="124"/>
      <c r="BC109" s="122" t="s">
        <v>125</v>
      </c>
      <c r="BD109" s="123"/>
      <c r="BE109" s="123"/>
      <c r="BF109" s="123"/>
      <c r="BG109" s="123"/>
      <c r="BH109" s="123"/>
      <c r="BI109" s="124"/>
      <c r="BJ109" s="122"/>
      <c r="BK109" s="123"/>
      <c r="BL109" s="123"/>
      <c r="BM109" s="123"/>
      <c r="BN109" s="123"/>
      <c r="BO109" s="124"/>
      <c r="BP109" s="103"/>
      <c r="BQ109" s="104"/>
      <c r="BR109" s="104"/>
      <c r="BS109" s="104"/>
      <c r="BT109" s="104"/>
      <c r="BU109" s="104"/>
      <c r="BV109" s="104"/>
      <c r="BW109" s="105"/>
      <c r="BX109" s="103"/>
      <c r="BY109" s="104"/>
      <c r="BZ109" s="104"/>
      <c r="CA109" s="104"/>
      <c r="CB109" s="104"/>
      <c r="CC109" s="104"/>
      <c r="CD109" s="104"/>
      <c r="CE109" s="105"/>
      <c r="CF109" s="103"/>
      <c r="CG109" s="104"/>
      <c r="CH109" s="104"/>
      <c r="CI109" s="104"/>
      <c r="CJ109" s="104"/>
      <c r="CK109" s="104"/>
      <c r="CL109" s="104"/>
      <c r="CM109" s="105"/>
      <c r="CN109" s="86" t="s">
        <v>56</v>
      </c>
      <c r="CO109" s="87"/>
      <c r="CP109" s="87"/>
      <c r="CQ109" s="87"/>
      <c r="CR109" s="87"/>
      <c r="CS109" s="87"/>
      <c r="CT109" s="87"/>
      <c r="CU109" s="88"/>
    </row>
    <row r="110" spans="1:99" x14ac:dyDescent="0.2">
      <c r="A110" s="235" t="s">
        <v>133</v>
      </c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45"/>
      <c r="AY110" s="126"/>
      <c r="AZ110" s="126"/>
      <c r="BA110" s="126"/>
      <c r="BB110" s="127"/>
      <c r="BC110" s="125"/>
      <c r="BD110" s="126"/>
      <c r="BE110" s="126"/>
      <c r="BF110" s="126"/>
      <c r="BG110" s="126"/>
      <c r="BH110" s="126"/>
      <c r="BI110" s="127"/>
      <c r="BJ110" s="125"/>
      <c r="BK110" s="126"/>
      <c r="BL110" s="126"/>
      <c r="BM110" s="126"/>
      <c r="BN110" s="126"/>
      <c r="BO110" s="127"/>
      <c r="BP110" s="106"/>
      <c r="BQ110" s="107"/>
      <c r="BR110" s="107"/>
      <c r="BS110" s="107"/>
      <c r="BT110" s="107"/>
      <c r="BU110" s="107"/>
      <c r="BV110" s="107"/>
      <c r="BW110" s="108"/>
      <c r="BX110" s="106"/>
      <c r="BY110" s="107"/>
      <c r="BZ110" s="107"/>
      <c r="CA110" s="107"/>
      <c r="CB110" s="107"/>
      <c r="CC110" s="107"/>
      <c r="CD110" s="107"/>
      <c r="CE110" s="108"/>
      <c r="CF110" s="106"/>
      <c r="CG110" s="107"/>
      <c r="CH110" s="107"/>
      <c r="CI110" s="107"/>
      <c r="CJ110" s="107"/>
      <c r="CK110" s="107"/>
      <c r="CL110" s="107"/>
      <c r="CM110" s="108"/>
      <c r="CN110" s="92"/>
      <c r="CO110" s="93"/>
      <c r="CP110" s="93"/>
      <c r="CQ110" s="93"/>
      <c r="CR110" s="93"/>
      <c r="CS110" s="93"/>
      <c r="CT110" s="93"/>
      <c r="CU110" s="94"/>
    </row>
    <row r="111" spans="1:99" ht="13.7" customHeight="1" x14ac:dyDescent="0.2">
      <c r="A111" s="247" t="s">
        <v>134</v>
      </c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7"/>
      <c r="AX111" s="148" t="s">
        <v>127</v>
      </c>
      <c r="AY111" s="65"/>
      <c r="AZ111" s="65"/>
      <c r="BA111" s="65"/>
      <c r="BB111" s="65"/>
      <c r="BC111" s="65" t="s">
        <v>126</v>
      </c>
      <c r="BD111" s="65"/>
      <c r="BE111" s="65"/>
      <c r="BF111" s="65"/>
      <c r="BG111" s="65"/>
      <c r="BH111" s="65"/>
      <c r="BI111" s="65"/>
      <c r="BJ111" s="65" t="s">
        <v>390</v>
      </c>
      <c r="BK111" s="65"/>
      <c r="BL111" s="65"/>
      <c r="BM111" s="65"/>
      <c r="BN111" s="65"/>
      <c r="BO111" s="65"/>
      <c r="BP111" s="67">
        <v>190</v>
      </c>
      <c r="BQ111" s="67"/>
      <c r="BR111" s="67"/>
      <c r="BS111" s="67"/>
      <c r="BT111" s="67"/>
      <c r="BU111" s="67"/>
      <c r="BV111" s="67"/>
      <c r="BW111" s="67"/>
      <c r="BX111" s="67">
        <v>1001</v>
      </c>
      <c r="BY111" s="67"/>
      <c r="BZ111" s="67"/>
      <c r="CA111" s="67"/>
      <c r="CB111" s="67"/>
      <c r="CC111" s="67"/>
      <c r="CD111" s="67"/>
      <c r="CE111" s="67"/>
      <c r="CF111" s="67">
        <v>1002</v>
      </c>
      <c r="CG111" s="67"/>
      <c r="CH111" s="67"/>
      <c r="CI111" s="67"/>
      <c r="CJ111" s="67"/>
      <c r="CK111" s="67"/>
      <c r="CL111" s="67"/>
      <c r="CM111" s="67"/>
      <c r="CN111" s="118" t="s">
        <v>56</v>
      </c>
      <c r="CO111" s="118"/>
      <c r="CP111" s="118"/>
      <c r="CQ111" s="118"/>
      <c r="CR111" s="118"/>
      <c r="CS111" s="118"/>
      <c r="CT111" s="118"/>
      <c r="CU111" s="119"/>
    </row>
    <row r="112" spans="1:99" ht="13.7" customHeight="1" x14ac:dyDescent="0.2">
      <c r="A112" s="247" t="s">
        <v>134</v>
      </c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7"/>
      <c r="V112" s="247"/>
      <c r="W112" s="247"/>
      <c r="X112" s="247"/>
      <c r="Y112" s="247"/>
      <c r="Z112" s="247"/>
      <c r="AA112" s="247"/>
      <c r="AB112" s="247"/>
      <c r="AC112" s="247"/>
      <c r="AD112" s="247"/>
      <c r="AE112" s="247"/>
      <c r="AF112" s="247"/>
      <c r="AG112" s="247"/>
      <c r="AH112" s="247"/>
      <c r="AI112" s="247"/>
      <c r="AJ112" s="247"/>
      <c r="AK112" s="247"/>
      <c r="AL112" s="247"/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47"/>
      <c r="AW112" s="247"/>
      <c r="AX112" s="148" t="s">
        <v>127</v>
      </c>
      <c r="AY112" s="65"/>
      <c r="AZ112" s="65"/>
      <c r="BA112" s="65"/>
      <c r="BB112" s="65"/>
      <c r="BC112" s="65" t="s">
        <v>126</v>
      </c>
      <c r="BD112" s="65"/>
      <c r="BE112" s="65"/>
      <c r="BF112" s="65"/>
      <c r="BG112" s="65"/>
      <c r="BH112" s="65"/>
      <c r="BI112" s="65"/>
      <c r="BJ112" s="65" t="s">
        <v>399</v>
      </c>
      <c r="BK112" s="65"/>
      <c r="BL112" s="65"/>
      <c r="BM112" s="65"/>
      <c r="BN112" s="65"/>
      <c r="BO112" s="65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67"/>
      <c r="CB112" s="67"/>
      <c r="CC112" s="67"/>
      <c r="CD112" s="67"/>
      <c r="CE112" s="67"/>
      <c r="CF112" s="67"/>
      <c r="CG112" s="67"/>
      <c r="CH112" s="67"/>
      <c r="CI112" s="67"/>
      <c r="CJ112" s="67"/>
      <c r="CK112" s="67"/>
      <c r="CL112" s="67"/>
      <c r="CM112" s="67"/>
      <c r="CN112" s="118" t="s">
        <v>56</v>
      </c>
      <c r="CO112" s="118"/>
      <c r="CP112" s="118"/>
      <c r="CQ112" s="118"/>
      <c r="CR112" s="118"/>
      <c r="CS112" s="118"/>
      <c r="CT112" s="118"/>
      <c r="CU112" s="119"/>
    </row>
    <row r="113" spans="1:99" ht="13.7" customHeight="1" x14ac:dyDescent="0.2">
      <c r="A113" s="247" t="s">
        <v>134</v>
      </c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247"/>
      <c r="AK113" s="247"/>
      <c r="AL113" s="247"/>
      <c r="AM113" s="247"/>
      <c r="AN113" s="247"/>
      <c r="AO113" s="247"/>
      <c r="AP113" s="247"/>
      <c r="AQ113" s="247"/>
      <c r="AR113" s="247"/>
      <c r="AS113" s="247"/>
      <c r="AT113" s="247"/>
      <c r="AU113" s="247"/>
      <c r="AV113" s="247"/>
      <c r="AW113" s="247"/>
      <c r="AX113" s="148" t="s">
        <v>127</v>
      </c>
      <c r="AY113" s="65"/>
      <c r="AZ113" s="65"/>
      <c r="BA113" s="65"/>
      <c r="BB113" s="65"/>
      <c r="BC113" s="65" t="s">
        <v>126</v>
      </c>
      <c r="BD113" s="65"/>
      <c r="BE113" s="65"/>
      <c r="BF113" s="65"/>
      <c r="BG113" s="65"/>
      <c r="BH113" s="65"/>
      <c r="BI113" s="65"/>
      <c r="BJ113" s="65" t="s">
        <v>400</v>
      </c>
      <c r="BK113" s="65"/>
      <c r="BL113" s="65"/>
      <c r="BM113" s="65"/>
      <c r="BN113" s="65"/>
      <c r="BO113" s="65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67"/>
      <c r="CB113" s="67"/>
      <c r="CC113" s="67"/>
      <c r="CD113" s="67"/>
      <c r="CE113" s="67"/>
      <c r="CF113" s="67"/>
      <c r="CG113" s="67"/>
      <c r="CH113" s="67"/>
      <c r="CI113" s="67"/>
      <c r="CJ113" s="67"/>
      <c r="CK113" s="67"/>
      <c r="CL113" s="67"/>
      <c r="CM113" s="67"/>
      <c r="CN113" s="118" t="s">
        <v>56</v>
      </c>
      <c r="CO113" s="118"/>
      <c r="CP113" s="118"/>
      <c r="CQ113" s="118"/>
      <c r="CR113" s="118"/>
      <c r="CS113" s="118"/>
      <c r="CT113" s="118"/>
      <c r="CU113" s="119"/>
    </row>
    <row r="114" spans="1:99" ht="13.7" customHeight="1" x14ac:dyDescent="0.2">
      <c r="A114" s="247" t="s">
        <v>134</v>
      </c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7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247"/>
      <c r="AM114" s="247"/>
      <c r="AN114" s="247"/>
      <c r="AO114" s="247"/>
      <c r="AP114" s="247"/>
      <c r="AQ114" s="247"/>
      <c r="AR114" s="247"/>
      <c r="AS114" s="247"/>
      <c r="AT114" s="247"/>
      <c r="AU114" s="247"/>
      <c r="AV114" s="247"/>
      <c r="AW114" s="247"/>
      <c r="AX114" s="148" t="s">
        <v>127</v>
      </c>
      <c r="AY114" s="65"/>
      <c r="AZ114" s="65"/>
      <c r="BA114" s="65"/>
      <c r="BB114" s="65"/>
      <c r="BC114" s="65" t="s">
        <v>126</v>
      </c>
      <c r="BD114" s="65"/>
      <c r="BE114" s="65"/>
      <c r="BF114" s="65"/>
      <c r="BG114" s="65"/>
      <c r="BH114" s="65"/>
      <c r="BI114" s="65"/>
      <c r="BJ114" s="65" t="s">
        <v>409</v>
      </c>
      <c r="BK114" s="65"/>
      <c r="BL114" s="65"/>
      <c r="BM114" s="65"/>
      <c r="BN114" s="65"/>
      <c r="BO114" s="65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118" t="s">
        <v>56</v>
      </c>
      <c r="CO114" s="118"/>
      <c r="CP114" s="118"/>
      <c r="CQ114" s="118"/>
      <c r="CR114" s="118"/>
      <c r="CS114" s="118"/>
      <c r="CT114" s="118"/>
      <c r="CU114" s="119"/>
    </row>
    <row r="115" spans="1:99" x14ac:dyDescent="0.2">
      <c r="A115" s="224" t="s">
        <v>77</v>
      </c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41" t="s">
        <v>135</v>
      </c>
      <c r="AY115" s="123"/>
      <c r="AZ115" s="123"/>
      <c r="BA115" s="123"/>
      <c r="BB115" s="124"/>
      <c r="BC115" s="122" t="s">
        <v>306</v>
      </c>
      <c r="BD115" s="123"/>
      <c r="BE115" s="123"/>
      <c r="BF115" s="123"/>
      <c r="BG115" s="123"/>
      <c r="BH115" s="123"/>
      <c r="BI115" s="124"/>
      <c r="BJ115" s="122"/>
      <c r="BK115" s="123"/>
      <c r="BL115" s="123"/>
      <c r="BM115" s="123"/>
      <c r="BN115" s="123"/>
      <c r="BO115" s="124"/>
      <c r="BP115" s="109"/>
      <c r="BQ115" s="110"/>
      <c r="BR115" s="110"/>
      <c r="BS115" s="110"/>
      <c r="BT115" s="110"/>
      <c r="BU115" s="110"/>
      <c r="BV115" s="110"/>
      <c r="BW115" s="111"/>
      <c r="BX115" s="109"/>
      <c r="BY115" s="110"/>
      <c r="BZ115" s="110"/>
      <c r="CA115" s="110"/>
      <c r="CB115" s="110"/>
      <c r="CC115" s="110"/>
      <c r="CD115" s="110"/>
      <c r="CE115" s="111"/>
      <c r="CF115" s="109"/>
      <c r="CG115" s="110"/>
      <c r="CH115" s="110"/>
      <c r="CI115" s="110"/>
      <c r="CJ115" s="110"/>
      <c r="CK115" s="110"/>
      <c r="CL115" s="110"/>
      <c r="CM115" s="111"/>
      <c r="CN115" s="97"/>
      <c r="CO115" s="98"/>
      <c r="CP115" s="98"/>
      <c r="CQ115" s="98"/>
      <c r="CR115" s="98"/>
      <c r="CS115" s="98"/>
      <c r="CT115" s="98"/>
      <c r="CU115" s="99"/>
    </row>
    <row r="116" spans="1:99" x14ac:dyDescent="0.2">
      <c r="A116" s="235" t="s">
        <v>305</v>
      </c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  <c r="AR116" s="235"/>
      <c r="AS116" s="235"/>
      <c r="AT116" s="235"/>
      <c r="AU116" s="235"/>
      <c r="AV116" s="235"/>
      <c r="AW116" s="235"/>
      <c r="AX116" s="245"/>
      <c r="AY116" s="126"/>
      <c r="AZ116" s="126"/>
      <c r="BA116" s="126"/>
      <c r="BB116" s="127"/>
      <c r="BC116" s="125"/>
      <c r="BD116" s="126"/>
      <c r="BE116" s="126"/>
      <c r="BF116" s="126"/>
      <c r="BG116" s="126"/>
      <c r="BH116" s="126"/>
      <c r="BI116" s="127"/>
      <c r="BJ116" s="125"/>
      <c r="BK116" s="126"/>
      <c r="BL116" s="126"/>
      <c r="BM116" s="126"/>
      <c r="BN116" s="126"/>
      <c r="BO116" s="127"/>
      <c r="BP116" s="112"/>
      <c r="BQ116" s="113"/>
      <c r="BR116" s="113"/>
      <c r="BS116" s="113"/>
      <c r="BT116" s="113"/>
      <c r="BU116" s="113"/>
      <c r="BV116" s="113"/>
      <c r="BW116" s="114"/>
      <c r="BX116" s="112"/>
      <c r="BY116" s="113"/>
      <c r="BZ116" s="113"/>
      <c r="CA116" s="113"/>
      <c r="CB116" s="113"/>
      <c r="CC116" s="113"/>
      <c r="CD116" s="113"/>
      <c r="CE116" s="114"/>
      <c r="CF116" s="112"/>
      <c r="CG116" s="113"/>
      <c r="CH116" s="113"/>
      <c r="CI116" s="113"/>
      <c r="CJ116" s="113"/>
      <c r="CK116" s="113"/>
      <c r="CL116" s="113"/>
      <c r="CM116" s="114"/>
      <c r="CN116" s="100"/>
      <c r="CO116" s="101"/>
      <c r="CP116" s="101"/>
      <c r="CQ116" s="101"/>
      <c r="CR116" s="101"/>
      <c r="CS116" s="101"/>
      <c r="CT116" s="101"/>
      <c r="CU116" s="102"/>
    </row>
    <row r="117" spans="1:99" ht="13.7" customHeight="1" x14ac:dyDescent="0.2">
      <c r="A117" s="247" t="s">
        <v>307</v>
      </c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7"/>
      <c r="V117" s="247"/>
      <c r="W117" s="247"/>
      <c r="X117" s="247"/>
      <c r="Y117" s="247"/>
      <c r="Z117" s="247"/>
      <c r="AA117" s="247"/>
      <c r="AB117" s="247"/>
      <c r="AC117" s="247"/>
      <c r="AD117" s="247"/>
      <c r="AE117" s="247"/>
      <c r="AF117" s="247"/>
      <c r="AG117" s="247"/>
      <c r="AH117" s="247"/>
      <c r="AI117" s="247"/>
      <c r="AJ117" s="247"/>
      <c r="AK117" s="247"/>
      <c r="AL117" s="247"/>
      <c r="AM117" s="247"/>
      <c r="AN117" s="247"/>
      <c r="AO117" s="247"/>
      <c r="AP117" s="247"/>
      <c r="AQ117" s="247"/>
      <c r="AR117" s="247"/>
      <c r="AS117" s="247"/>
      <c r="AT117" s="247"/>
      <c r="AU117" s="247"/>
      <c r="AV117" s="247"/>
      <c r="AW117" s="247"/>
      <c r="AX117" s="148" t="s">
        <v>138</v>
      </c>
      <c r="AY117" s="65"/>
      <c r="AZ117" s="65"/>
      <c r="BA117" s="65"/>
      <c r="BB117" s="65"/>
      <c r="BC117" s="65" t="s">
        <v>308</v>
      </c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67"/>
      <c r="CB117" s="67"/>
      <c r="CC117" s="67"/>
      <c r="CD117" s="67"/>
      <c r="CE117" s="67"/>
      <c r="CF117" s="67"/>
      <c r="CG117" s="67"/>
      <c r="CH117" s="67"/>
      <c r="CI117" s="67"/>
      <c r="CJ117" s="67"/>
      <c r="CK117" s="67"/>
      <c r="CL117" s="67"/>
      <c r="CM117" s="67"/>
      <c r="CN117" s="95"/>
      <c r="CO117" s="95"/>
      <c r="CP117" s="95"/>
      <c r="CQ117" s="95"/>
      <c r="CR117" s="95"/>
      <c r="CS117" s="95"/>
      <c r="CT117" s="95"/>
      <c r="CU117" s="96"/>
    </row>
    <row r="118" spans="1:99" x14ac:dyDescent="0.2">
      <c r="A118" s="224" t="s">
        <v>309</v>
      </c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41" t="s">
        <v>139</v>
      </c>
      <c r="AY118" s="123"/>
      <c r="AZ118" s="123"/>
      <c r="BA118" s="123"/>
      <c r="BB118" s="124"/>
      <c r="BC118" s="122" t="s">
        <v>311</v>
      </c>
      <c r="BD118" s="123"/>
      <c r="BE118" s="123"/>
      <c r="BF118" s="123"/>
      <c r="BG118" s="123"/>
      <c r="BH118" s="123"/>
      <c r="BI118" s="124"/>
      <c r="BJ118" s="122"/>
      <c r="BK118" s="123"/>
      <c r="BL118" s="123"/>
      <c r="BM118" s="123"/>
      <c r="BN118" s="123"/>
      <c r="BO118" s="124"/>
      <c r="BP118" s="109"/>
      <c r="BQ118" s="110"/>
      <c r="BR118" s="110"/>
      <c r="BS118" s="110"/>
      <c r="BT118" s="110"/>
      <c r="BU118" s="110"/>
      <c r="BV118" s="110"/>
      <c r="BW118" s="111"/>
      <c r="BX118" s="109"/>
      <c r="BY118" s="110"/>
      <c r="BZ118" s="110"/>
      <c r="CA118" s="110"/>
      <c r="CB118" s="110"/>
      <c r="CC118" s="110"/>
      <c r="CD118" s="110"/>
      <c r="CE118" s="111"/>
      <c r="CF118" s="109"/>
      <c r="CG118" s="110"/>
      <c r="CH118" s="110"/>
      <c r="CI118" s="110"/>
      <c r="CJ118" s="110"/>
      <c r="CK118" s="110"/>
      <c r="CL118" s="110"/>
      <c r="CM118" s="111"/>
      <c r="CN118" s="97"/>
      <c r="CO118" s="98"/>
      <c r="CP118" s="98"/>
      <c r="CQ118" s="98"/>
      <c r="CR118" s="98"/>
      <c r="CS118" s="98"/>
      <c r="CT118" s="98"/>
      <c r="CU118" s="99"/>
    </row>
    <row r="119" spans="1:99" x14ac:dyDescent="0.2">
      <c r="A119" s="235" t="s">
        <v>310</v>
      </c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45"/>
      <c r="AY119" s="126"/>
      <c r="AZ119" s="126"/>
      <c r="BA119" s="126"/>
      <c r="BB119" s="127"/>
      <c r="BC119" s="125"/>
      <c r="BD119" s="126"/>
      <c r="BE119" s="126"/>
      <c r="BF119" s="126"/>
      <c r="BG119" s="126"/>
      <c r="BH119" s="126"/>
      <c r="BI119" s="127"/>
      <c r="BJ119" s="125"/>
      <c r="BK119" s="126"/>
      <c r="BL119" s="126"/>
      <c r="BM119" s="126"/>
      <c r="BN119" s="126"/>
      <c r="BO119" s="127"/>
      <c r="BP119" s="112"/>
      <c r="BQ119" s="113"/>
      <c r="BR119" s="113"/>
      <c r="BS119" s="113"/>
      <c r="BT119" s="113"/>
      <c r="BU119" s="113"/>
      <c r="BV119" s="113"/>
      <c r="BW119" s="114"/>
      <c r="BX119" s="112"/>
      <c r="BY119" s="113"/>
      <c r="BZ119" s="113"/>
      <c r="CA119" s="113"/>
      <c r="CB119" s="113"/>
      <c r="CC119" s="113"/>
      <c r="CD119" s="113"/>
      <c r="CE119" s="114"/>
      <c r="CF119" s="112"/>
      <c r="CG119" s="113"/>
      <c r="CH119" s="113"/>
      <c r="CI119" s="113"/>
      <c r="CJ119" s="113"/>
      <c r="CK119" s="113"/>
      <c r="CL119" s="113"/>
      <c r="CM119" s="114"/>
      <c r="CN119" s="100"/>
      <c r="CO119" s="101"/>
      <c r="CP119" s="101"/>
      <c r="CQ119" s="101"/>
      <c r="CR119" s="101"/>
      <c r="CS119" s="101"/>
      <c r="CT119" s="101"/>
      <c r="CU119" s="102"/>
    </row>
    <row r="120" spans="1:99" x14ac:dyDescent="0.2">
      <c r="A120" s="224" t="s">
        <v>141</v>
      </c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41" t="s">
        <v>312</v>
      </c>
      <c r="AY120" s="123"/>
      <c r="AZ120" s="123"/>
      <c r="BA120" s="123"/>
      <c r="BB120" s="124"/>
      <c r="BC120" s="122" t="s">
        <v>136</v>
      </c>
      <c r="BD120" s="123"/>
      <c r="BE120" s="123"/>
      <c r="BF120" s="123"/>
      <c r="BG120" s="123"/>
      <c r="BH120" s="123"/>
      <c r="BI120" s="124"/>
      <c r="BJ120" s="122"/>
      <c r="BK120" s="123"/>
      <c r="BL120" s="123"/>
      <c r="BM120" s="123"/>
      <c r="BN120" s="123"/>
      <c r="BO120" s="124"/>
      <c r="BP120" s="109"/>
      <c r="BQ120" s="110"/>
      <c r="BR120" s="110"/>
      <c r="BS120" s="110"/>
      <c r="BT120" s="110"/>
      <c r="BU120" s="110"/>
      <c r="BV120" s="110"/>
      <c r="BW120" s="111"/>
      <c r="BX120" s="109"/>
      <c r="BY120" s="110"/>
      <c r="BZ120" s="110"/>
      <c r="CA120" s="110"/>
      <c r="CB120" s="110"/>
      <c r="CC120" s="110"/>
      <c r="CD120" s="110"/>
      <c r="CE120" s="111"/>
      <c r="CF120" s="109"/>
      <c r="CG120" s="110"/>
      <c r="CH120" s="110"/>
      <c r="CI120" s="110"/>
      <c r="CJ120" s="110"/>
      <c r="CK120" s="110"/>
      <c r="CL120" s="110"/>
      <c r="CM120" s="111"/>
      <c r="CN120" s="97"/>
      <c r="CO120" s="98"/>
      <c r="CP120" s="98"/>
      <c r="CQ120" s="98"/>
      <c r="CR120" s="98"/>
      <c r="CS120" s="98"/>
      <c r="CT120" s="98"/>
      <c r="CU120" s="99"/>
    </row>
    <row r="121" spans="1:99" x14ac:dyDescent="0.2">
      <c r="A121" s="224" t="s">
        <v>142</v>
      </c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41" t="s">
        <v>313</v>
      </c>
      <c r="AY121" s="123"/>
      <c r="AZ121" s="123"/>
      <c r="BA121" s="123"/>
      <c r="BB121" s="124"/>
      <c r="BC121" s="122" t="s">
        <v>137</v>
      </c>
      <c r="BD121" s="123"/>
      <c r="BE121" s="123"/>
      <c r="BF121" s="123"/>
      <c r="BG121" s="123"/>
      <c r="BH121" s="123"/>
      <c r="BI121" s="124"/>
      <c r="BJ121" s="122"/>
      <c r="BK121" s="123"/>
      <c r="BL121" s="123"/>
      <c r="BM121" s="123"/>
      <c r="BN121" s="123"/>
      <c r="BO121" s="124"/>
      <c r="BP121" s="109"/>
      <c r="BQ121" s="110"/>
      <c r="BR121" s="110"/>
      <c r="BS121" s="110"/>
      <c r="BT121" s="110"/>
      <c r="BU121" s="110"/>
      <c r="BV121" s="110"/>
      <c r="BW121" s="111"/>
      <c r="BX121" s="109"/>
      <c r="BY121" s="110"/>
      <c r="BZ121" s="110"/>
      <c r="CA121" s="110"/>
      <c r="CB121" s="110"/>
      <c r="CC121" s="110"/>
      <c r="CD121" s="110"/>
      <c r="CE121" s="111"/>
      <c r="CF121" s="109"/>
      <c r="CG121" s="110"/>
      <c r="CH121" s="110"/>
      <c r="CI121" s="110"/>
      <c r="CJ121" s="110"/>
      <c r="CK121" s="110"/>
      <c r="CL121" s="110"/>
      <c r="CM121" s="111"/>
      <c r="CN121" s="97"/>
      <c r="CO121" s="98"/>
      <c r="CP121" s="98"/>
      <c r="CQ121" s="98"/>
      <c r="CR121" s="98"/>
      <c r="CS121" s="98"/>
      <c r="CT121" s="98"/>
      <c r="CU121" s="99"/>
    </row>
    <row r="122" spans="1:99" x14ac:dyDescent="0.2">
      <c r="A122" s="224" t="s">
        <v>314</v>
      </c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41" t="s">
        <v>315</v>
      </c>
      <c r="AY122" s="123"/>
      <c r="AZ122" s="123"/>
      <c r="BA122" s="123"/>
      <c r="BB122" s="124"/>
      <c r="BC122" s="122" t="s">
        <v>140</v>
      </c>
      <c r="BD122" s="123"/>
      <c r="BE122" s="123"/>
      <c r="BF122" s="123"/>
      <c r="BG122" s="123"/>
      <c r="BH122" s="123"/>
      <c r="BI122" s="124"/>
      <c r="BJ122" s="122"/>
      <c r="BK122" s="123"/>
      <c r="BL122" s="123"/>
      <c r="BM122" s="123"/>
      <c r="BN122" s="123"/>
      <c r="BO122" s="124"/>
      <c r="BP122" s="109"/>
      <c r="BQ122" s="110"/>
      <c r="BR122" s="110"/>
      <c r="BS122" s="110"/>
      <c r="BT122" s="110"/>
      <c r="BU122" s="110"/>
      <c r="BV122" s="110"/>
      <c r="BW122" s="111"/>
      <c r="BX122" s="109"/>
      <c r="BY122" s="110"/>
      <c r="BZ122" s="110"/>
      <c r="CA122" s="110"/>
      <c r="CB122" s="110"/>
      <c r="CC122" s="110"/>
      <c r="CD122" s="110"/>
      <c r="CE122" s="111"/>
      <c r="CF122" s="109"/>
      <c r="CG122" s="110"/>
      <c r="CH122" s="110"/>
      <c r="CI122" s="110"/>
      <c r="CJ122" s="110"/>
      <c r="CK122" s="110"/>
      <c r="CL122" s="110"/>
      <c r="CM122" s="111"/>
      <c r="CN122" s="97"/>
      <c r="CO122" s="98"/>
      <c r="CP122" s="98"/>
      <c r="CQ122" s="98"/>
      <c r="CR122" s="98"/>
      <c r="CS122" s="98"/>
      <c r="CT122" s="98"/>
      <c r="CU122" s="99"/>
    </row>
    <row r="123" spans="1:99" x14ac:dyDescent="0.2">
      <c r="A123" s="235" t="s">
        <v>143</v>
      </c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45"/>
      <c r="AY123" s="126"/>
      <c r="AZ123" s="126"/>
      <c r="BA123" s="126"/>
      <c r="BB123" s="127"/>
      <c r="BC123" s="125"/>
      <c r="BD123" s="126"/>
      <c r="BE123" s="126"/>
      <c r="BF123" s="126"/>
      <c r="BG123" s="126"/>
      <c r="BH123" s="126"/>
      <c r="BI123" s="127"/>
      <c r="BJ123" s="125"/>
      <c r="BK123" s="126"/>
      <c r="BL123" s="126"/>
      <c r="BM123" s="126"/>
      <c r="BN123" s="126"/>
      <c r="BO123" s="127"/>
      <c r="BP123" s="112"/>
      <c r="BQ123" s="113"/>
      <c r="BR123" s="113"/>
      <c r="BS123" s="113"/>
      <c r="BT123" s="113"/>
      <c r="BU123" s="113"/>
      <c r="BV123" s="113"/>
      <c r="BW123" s="114"/>
      <c r="BX123" s="112"/>
      <c r="BY123" s="113"/>
      <c r="BZ123" s="113"/>
      <c r="CA123" s="113"/>
      <c r="CB123" s="113"/>
      <c r="CC123" s="113"/>
      <c r="CD123" s="113"/>
      <c r="CE123" s="114"/>
      <c r="CF123" s="112"/>
      <c r="CG123" s="113"/>
      <c r="CH123" s="113"/>
      <c r="CI123" s="113"/>
      <c r="CJ123" s="113"/>
      <c r="CK123" s="113"/>
      <c r="CL123" s="113"/>
      <c r="CM123" s="114"/>
      <c r="CN123" s="100"/>
      <c r="CO123" s="101"/>
      <c r="CP123" s="101"/>
      <c r="CQ123" s="101"/>
      <c r="CR123" s="101"/>
      <c r="CS123" s="101"/>
      <c r="CT123" s="101"/>
      <c r="CU123" s="102"/>
    </row>
    <row r="124" spans="1:99" x14ac:dyDescent="0.2">
      <c r="A124" s="224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41"/>
      <c r="AY124" s="123"/>
      <c r="AZ124" s="123"/>
      <c r="BA124" s="123"/>
      <c r="BB124" s="124"/>
      <c r="BC124" s="122"/>
      <c r="BD124" s="123"/>
      <c r="BE124" s="123"/>
      <c r="BF124" s="123"/>
      <c r="BG124" s="123"/>
      <c r="BH124" s="123"/>
      <c r="BI124" s="124"/>
      <c r="BJ124" s="122"/>
      <c r="BK124" s="123"/>
      <c r="BL124" s="123"/>
      <c r="BM124" s="123"/>
      <c r="BN124" s="123"/>
      <c r="BO124" s="124"/>
      <c r="BP124" s="109"/>
      <c r="BQ124" s="110"/>
      <c r="BR124" s="110"/>
      <c r="BS124" s="110"/>
      <c r="BT124" s="110"/>
      <c r="BU124" s="110"/>
      <c r="BV124" s="110"/>
      <c r="BW124" s="111"/>
      <c r="BX124" s="109"/>
      <c r="BY124" s="110"/>
      <c r="BZ124" s="110"/>
      <c r="CA124" s="110"/>
      <c r="CB124" s="110"/>
      <c r="CC124" s="110"/>
      <c r="CD124" s="110"/>
      <c r="CE124" s="111"/>
      <c r="CF124" s="109"/>
      <c r="CG124" s="110"/>
      <c r="CH124" s="110"/>
      <c r="CI124" s="110"/>
      <c r="CJ124" s="110"/>
      <c r="CK124" s="110"/>
      <c r="CL124" s="110"/>
      <c r="CM124" s="111"/>
      <c r="CN124" s="97"/>
      <c r="CO124" s="98"/>
      <c r="CP124" s="98"/>
      <c r="CQ124" s="98"/>
      <c r="CR124" s="98"/>
      <c r="CS124" s="98"/>
      <c r="CT124" s="98"/>
      <c r="CU124" s="99"/>
    </row>
    <row r="125" spans="1:99" ht="13.7" customHeight="1" x14ac:dyDescent="0.2">
      <c r="A125" s="239" t="s">
        <v>149</v>
      </c>
      <c r="B125" s="239"/>
      <c r="C125" s="239"/>
      <c r="D125" s="239"/>
      <c r="E125" s="239"/>
      <c r="F125" s="239"/>
      <c r="G125" s="239"/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39"/>
      <c r="AO125" s="239"/>
      <c r="AP125" s="239"/>
      <c r="AQ125" s="239"/>
      <c r="AR125" s="239"/>
      <c r="AS125" s="239"/>
      <c r="AT125" s="239"/>
      <c r="AU125" s="239"/>
      <c r="AV125" s="239"/>
      <c r="AW125" s="239"/>
      <c r="AX125" s="148" t="s">
        <v>144</v>
      </c>
      <c r="AY125" s="65"/>
      <c r="AZ125" s="65"/>
      <c r="BA125" s="65"/>
      <c r="BB125" s="65"/>
      <c r="BC125" s="65" t="s">
        <v>56</v>
      </c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  <c r="BZ125" s="67"/>
      <c r="CA125" s="67"/>
      <c r="CB125" s="67"/>
      <c r="CC125" s="67"/>
      <c r="CD125" s="67"/>
      <c r="CE125" s="67"/>
      <c r="CF125" s="67"/>
      <c r="CG125" s="67"/>
      <c r="CH125" s="67"/>
      <c r="CI125" s="67"/>
      <c r="CJ125" s="67"/>
      <c r="CK125" s="67"/>
      <c r="CL125" s="67"/>
      <c r="CM125" s="67"/>
      <c r="CN125" s="118" t="s">
        <v>56</v>
      </c>
      <c r="CO125" s="118"/>
      <c r="CP125" s="118"/>
      <c r="CQ125" s="118"/>
      <c r="CR125" s="118"/>
      <c r="CS125" s="118"/>
      <c r="CT125" s="118"/>
      <c r="CU125" s="119"/>
    </row>
    <row r="126" spans="1:99" x14ac:dyDescent="0.2">
      <c r="A126" s="224" t="s">
        <v>147</v>
      </c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41" t="s">
        <v>145</v>
      </c>
      <c r="AY126" s="123"/>
      <c r="AZ126" s="123"/>
      <c r="BA126" s="123"/>
      <c r="BB126" s="124"/>
      <c r="BC126" s="122" t="s">
        <v>146</v>
      </c>
      <c r="BD126" s="123"/>
      <c r="BE126" s="123"/>
      <c r="BF126" s="123"/>
      <c r="BG126" s="123"/>
      <c r="BH126" s="123"/>
      <c r="BI126" s="124"/>
      <c r="BJ126" s="122"/>
      <c r="BK126" s="123"/>
      <c r="BL126" s="123"/>
      <c r="BM126" s="123"/>
      <c r="BN126" s="123"/>
      <c r="BO126" s="124"/>
      <c r="BP126" s="109"/>
      <c r="BQ126" s="110"/>
      <c r="BR126" s="110"/>
      <c r="BS126" s="110"/>
      <c r="BT126" s="110"/>
      <c r="BU126" s="110"/>
      <c r="BV126" s="110"/>
      <c r="BW126" s="111"/>
      <c r="BX126" s="109"/>
      <c r="BY126" s="110"/>
      <c r="BZ126" s="110"/>
      <c r="CA126" s="110"/>
      <c r="CB126" s="110"/>
      <c r="CC126" s="110"/>
      <c r="CD126" s="110"/>
      <c r="CE126" s="111"/>
      <c r="CF126" s="109"/>
      <c r="CG126" s="110"/>
      <c r="CH126" s="110"/>
      <c r="CI126" s="110"/>
      <c r="CJ126" s="110"/>
      <c r="CK126" s="110"/>
      <c r="CL126" s="110"/>
      <c r="CM126" s="111"/>
      <c r="CN126" s="86" t="s">
        <v>56</v>
      </c>
      <c r="CO126" s="87"/>
      <c r="CP126" s="87"/>
      <c r="CQ126" s="87"/>
      <c r="CR126" s="87"/>
      <c r="CS126" s="87"/>
      <c r="CT126" s="87"/>
      <c r="CU126" s="88"/>
    </row>
    <row r="127" spans="1:99" x14ac:dyDescent="0.2">
      <c r="A127" s="235" t="s">
        <v>148</v>
      </c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45"/>
      <c r="AY127" s="126"/>
      <c r="AZ127" s="126"/>
      <c r="BA127" s="126"/>
      <c r="BB127" s="127"/>
      <c r="BC127" s="125"/>
      <c r="BD127" s="126"/>
      <c r="BE127" s="126"/>
      <c r="BF127" s="126"/>
      <c r="BG127" s="126"/>
      <c r="BH127" s="126"/>
      <c r="BI127" s="127"/>
      <c r="BJ127" s="125"/>
      <c r="BK127" s="126"/>
      <c r="BL127" s="126"/>
      <c r="BM127" s="126"/>
      <c r="BN127" s="126"/>
      <c r="BO127" s="127"/>
      <c r="BP127" s="112"/>
      <c r="BQ127" s="113"/>
      <c r="BR127" s="113"/>
      <c r="BS127" s="113"/>
      <c r="BT127" s="113"/>
      <c r="BU127" s="113"/>
      <c r="BV127" s="113"/>
      <c r="BW127" s="114"/>
      <c r="BX127" s="112"/>
      <c r="BY127" s="113"/>
      <c r="BZ127" s="113"/>
      <c r="CA127" s="113"/>
      <c r="CB127" s="113"/>
      <c r="CC127" s="113"/>
      <c r="CD127" s="113"/>
      <c r="CE127" s="114"/>
      <c r="CF127" s="112"/>
      <c r="CG127" s="113"/>
      <c r="CH127" s="113"/>
      <c r="CI127" s="113"/>
      <c r="CJ127" s="113"/>
      <c r="CK127" s="113"/>
      <c r="CL127" s="113"/>
      <c r="CM127" s="114"/>
      <c r="CN127" s="92"/>
      <c r="CO127" s="93"/>
      <c r="CP127" s="93"/>
      <c r="CQ127" s="93"/>
      <c r="CR127" s="93"/>
      <c r="CS127" s="93"/>
      <c r="CT127" s="93"/>
      <c r="CU127" s="94"/>
    </row>
    <row r="128" spans="1:99" ht="13.7" customHeight="1" x14ac:dyDescent="0.2">
      <c r="A128" s="239" t="s">
        <v>182</v>
      </c>
      <c r="B128" s="239"/>
      <c r="C128" s="239"/>
      <c r="D128" s="239"/>
      <c r="E128" s="239"/>
      <c r="F128" s="239"/>
      <c r="G128" s="239"/>
      <c r="H128" s="239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  <c r="AE128" s="239"/>
      <c r="AF128" s="239"/>
      <c r="AG128" s="239"/>
      <c r="AH128" s="239"/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148" t="s">
        <v>150</v>
      </c>
      <c r="AY128" s="65"/>
      <c r="AZ128" s="65"/>
      <c r="BA128" s="65"/>
      <c r="BB128" s="65"/>
      <c r="BC128" s="65" t="s">
        <v>56</v>
      </c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240">
        <f>BP133+BP150</f>
        <v>4948112.3600000003</v>
      </c>
      <c r="BQ128" s="240"/>
      <c r="BR128" s="240"/>
      <c r="BS128" s="240"/>
      <c r="BT128" s="240"/>
      <c r="BU128" s="240"/>
      <c r="BV128" s="240"/>
      <c r="BW128" s="240"/>
      <c r="BX128" s="240">
        <f>3318300+BX150</f>
        <v>3474700</v>
      </c>
      <c r="BY128" s="240"/>
      <c r="BZ128" s="240"/>
      <c r="CA128" s="240"/>
      <c r="CB128" s="240"/>
      <c r="CC128" s="240"/>
      <c r="CD128" s="240"/>
      <c r="CE128" s="240"/>
      <c r="CF128" s="240">
        <f>3318300+CF150</f>
        <v>3474700</v>
      </c>
      <c r="CG128" s="240"/>
      <c r="CH128" s="240"/>
      <c r="CI128" s="240"/>
      <c r="CJ128" s="240"/>
      <c r="CK128" s="240"/>
      <c r="CL128" s="240"/>
      <c r="CM128" s="240"/>
      <c r="CN128" s="264"/>
      <c r="CO128" s="265"/>
      <c r="CP128" s="265"/>
      <c r="CQ128" s="265"/>
      <c r="CR128" s="265"/>
      <c r="CS128" s="265"/>
      <c r="CT128" s="265"/>
      <c r="CU128" s="266"/>
    </row>
    <row r="129" spans="1:144" x14ac:dyDescent="0.2">
      <c r="A129" s="224" t="s">
        <v>49</v>
      </c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41" t="s">
        <v>151</v>
      </c>
      <c r="AY129" s="123"/>
      <c r="AZ129" s="123"/>
      <c r="BA129" s="123"/>
      <c r="BB129" s="124"/>
      <c r="BC129" s="122" t="s">
        <v>152</v>
      </c>
      <c r="BD129" s="123"/>
      <c r="BE129" s="123"/>
      <c r="BF129" s="123"/>
      <c r="BG129" s="123"/>
      <c r="BH129" s="123"/>
      <c r="BI129" s="124"/>
      <c r="BJ129" s="122"/>
      <c r="BK129" s="123"/>
      <c r="BL129" s="123"/>
      <c r="BM129" s="123"/>
      <c r="BN129" s="123"/>
      <c r="BO129" s="124"/>
      <c r="BP129" s="109"/>
      <c r="BQ129" s="110"/>
      <c r="BR129" s="110"/>
      <c r="BS129" s="110"/>
      <c r="BT129" s="110"/>
      <c r="BU129" s="110"/>
      <c r="BV129" s="110"/>
      <c r="BW129" s="111"/>
      <c r="BX129" s="109"/>
      <c r="BY129" s="110"/>
      <c r="BZ129" s="110"/>
      <c r="CA129" s="110"/>
      <c r="CB129" s="110"/>
      <c r="CC129" s="110"/>
      <c r="CD129" s="110"/>
      <c r="CE129" s="111"/>
      <c r="CF129" s="109"/>
      <c r="CG129" s="110"/>
      <c r="CH129" s="110"/>
      <c r="CI129" s="110"/>
      <c r="CJ129" s="110"/>
      <c r="CK129" s="110"/>
      <c r="CL129" s="110"/>
      <c r="CM129" s="111"/>
      <c r="CN129" s="97"/>
      <c r="CO129" s="98"/>
      <c r="CP129" s="98"/>
      <c r="CQ129" s="98"/>
      <c r="CR129" s="98"/>
      <c r="CS129" s="98"/>
      <c r="CT129" s="98"/>
      <c r="CU129" s="99"/>
    </row>
    <row r="130" spans="1:144" x14ac:dyDescent="0.2">
      <c r="A130" s="235" t="s">
        <v>156</v>
      </c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45"/>
      <c r="AY130" s="126"/>
      <c r="AZ130" s="126"/>
      <c r="BA130" s="126"/>
      <c r="BB130" s="127"/>
      <c r="BC130" s="125"/>
      <c r="BD130" s="126"/>
      <c r="BE130" s="126"/>
      <c r="BF130" s="126"/>
      <c r="BG130" s="126"/>
      <c r="BH130" s="126"/>
      <c r="BI130" s="127"/>
      <c r="BJ130" s="125"/>
      <c r="BK130" s="126"/>
      <c r="BL130" s="126"/>
      <c r="BM130" s="126"/>
      <c r="BN130" s="126"/>
      <c r="BO130" s="127"/>
      <c r="BP130" s="112"/>
      <c r="BQ130" s="113"/>
      <c r="BR130" s="113"/>
      <c r="BS130" s="113"/>
      <c r="BT130" s="113"/>
      <c r="BU130" s="113"/>
      <c r="BV130" s="113"/>
      <c r="BW130" s="114"/>
      <c r="BX130" s="112"/>
      <c r="BY130" s="113"/>
      <c r="BZ130" s="113"/>
      <c r="CA130" s="113"/>
      <c r="CB130" s="113"/>
      <c r="CC130" s="113"/>
      <c r="CD130" s="113"/>
      <c r="CE130" s="114"/>
      <c r="CF130" s="112"/>
      <c r="CG130" s="113"/>
      <c r="CH130" s="113"/>
      <c r="CI130" s="113"/>
      <c r="CJ130" s="113"/>
      <c r="CK130" s="113"/>
      <c r="CL130" s="113"/>
      <c r="CM130" s="114"/>
      <c r="CN130" s="100"/>
      <c r="CO130" s="101"/>
      <c r="CP130" s="101"/>
      <c r="CQ130" s="101"/>
      <c r="CR130" s="101"/>
      <c r="CS130" s="101"/>
      <c r="CT130" s="101"/>
      <c r="CU130" s="102"/>
    </row>
    <row r="131" spans="1:144" x14ac:dyDescent="0.2">
      <c r="A131" s="224" t="s">
        <v>157</v>
      </c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41" t="s">
        <v>154</v>
      </c>
      <c r="AY131" s="123"/>
      <c r="AZ131" s="123"/>
      <c r="BA131" s="123"/>
      <c r="BB131" s="124"/>
      <c r="BC131" s="122" t="s">
        <v>155</v>
      </c>
      <c r="BD131" s="123"/>
      <c r="BE131" s="123"/>
      <c r="BF131" s="123"/>
      <c r="BG131" s="123"/>
      <c r="BH131" s="123"/>
      <c r="BI131" s="124"/>
      <c r="BJ131" s="122"/>
      <c r="BK131" s="123"/>
      <c r="BL131" s="123"/>
      <c r="BM131" s="123"/>
      <c r="BN131" s="123"/>
      <c r="BO131" s="124"/>
      <c r="BP131" s="109"/>
      <c r="BQ131" s="110"/>
      <c r="BR131" s="110"/>
      <c r="BS131" s="110"/>
      <c r="BT131" s="110"/>
      <c r="BU131" s="110"/>
      <c r="BV131" s="110"/>
      <c r="BW131" s="111"/>
      <c r="BX131" s="109"/>
      <c r="BY131" s="110"/>
      <c r="BZ131" s="110"/>
      <c r="CA131" s="110"/>
      <c r="CB131" s="110"/>
      <c r="CC131" s="110"/>
      <c r="CD131" s="110"/>
      <c r="CE131" s="111"/>
      <c r="CF131" s="109"/>
      <c r="CG131" s="110"/>
      <c r="CH131" s="110"/>
      <c r="CI131" s="110"/>
      <c r="CJ131" s="110"/>
      <c r="CK131" s="110"/>
      <c r="CL131" s="110"/>
      <c r="CM131" s="111"/>
      <c r="CN131" s="97"/>
      <c r="CO131" s="98"/>
      <c r="CP131" s="98"/>
      <c r="CQ131" s="98"/>
      <c r="CR131" s="98"/>
      <c r="CS131" s="98"/>
      <c r="CT131" s="98"/>
      <c r="CU131" s="99"/>
    </row>
    <row r="132" spans="1:144" x14ac:dyDescent="0.2">
      <c r="A132" s="235" t="s">
        <v>158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  <c r="AR132" s="235"/>
      <c r="AS132" s="235"/>
      <c r="AT132" s="235"/>
      <c r="AU132" s="235"/>
      <c r="AV132" s="235"/>
      <c r="AW132" s="235"/>
      <c r="AX132" s="245"/>
      <c r="AY132" s="126"/>
      <c r="AZ132" s="126"/>
      <c r="BA132" s="126"/>
      <c r="BB132" s="127"/>
      <c r="BC132" s="125"/>
      <c r="BD132" s="126"/>
      <c r="BE132" s="126"/>
      <c r="BF132" s="126"/>
      <c r="BG132" s="126"/>
      <c r="BH132" s="126"/>
      <c r="BI132" s="127"/>
      <c r="BJ132" s="125"/>
      <c r="BK132" s="126"/>
      <c r="BL132" s="126"/>
      <c r="BM132" s="126"/>
      <c r="BN132" s="126"/>
      <c r="BO132" s="127"/>
      <c r="BP132" s="112"/>
      <c r="BQ132" s="113"/>
      <c r="BR132" s="113"/>
      <c r="BS132" s="113"/>
      <c r="BT132" s="113"/>
      <c r="BU132" s="113"/>
      <c r="BV132" s="113"/>
      <c r="BW132" s="114"/>
      <c r="BX132" s="112"/>
      <c r="BY132" s="113"/>
      <c r="BZ132" s="113"/>
      <c r="CA132" s="113"/>
      <c r="CB132" s="113"/>
      <c r="CC132" s="113"/>
      <c r="CD132" s="113"/>
      <c r="CE132" s="114"/>
      <c r="CF132" s="112"/>
      <c r="CG132" s="113"/>
      <c r="CH132" s="113"/>
      <c r="CI132" s="113"/>
      <c r="CJ132" s="113"/>
      <c r="CK132" s="113"/>
      <c r="CL132" s="113"/>
      <c r="CM132" s="114"/>
      <c r="CN132" s="100"/>
      <c r="CO132" s="101"/>
      <c r="CP132" s="101"/>
      <c r="CQ132" s="101"/>
      <c r="CR132" s="101"/>
      <c r="CS132" s="101"/>
      <c r="CT132" s="101"/>
      <c r="CU132" s="102"/>
      <c r="CY132" s="364" t="s">
        <v>405</v>
      </c>
      <c r="CZ132" s="64"/>
      <c r="DA132" s="64"/>
      <c r="DB132" s="64"/>
      <c r="DC132" s="64"/>
      <c r="DD132" s="64"/>
      <c r="DE132" s="64"/>
      <c r="DF132" s="64"/>
      <c r="DI132" s="64" t="s">
        <v>406</v>
      </c>
      <c r="DJ132" s="64"/>
      <c r="DK132" s="64"/>
      <c r="DL132" s="64"/>
      <c r="DM132" s="64"/>
      <c r="DN132" s="64"/>
      <c r="DO132" s="64"/>
      <c r="DR132" s="64" t="s">
        <v>407</v>
      </c>
      <c r="DS132" s="64"/>
      <c r="DT132" s="64"/>
      <c r="DU132" s="64"/>
      <c r="DV132" s="64"/>
      <c r="DW132" s="64"/>
      <c r="DX132" s="64"/>
      <c r="DY132" s="64"/>
      <c r="DZ132" s="39"/>
      <c r="EA132" s="64" t="s">
        <v>411</v>
      </c>
      <c r="EB132" s="64"/>
      <c r="EC132" s="64"/>
      <c r="ED132" s="64"/>
      <c r="EE132" s="64"/>
      <c r="EF132" s="64"/>
      <c r="EG132" s="64"/>
      <c r="EH132" s="64" t="s">
        <v>408</v>
      </c>
      <c r="EI132" s="64"/>
      <c r="EJ132" s="64"/>
      <c r="EK132" s="64"/>
      <c r="EL132" s="64"/>
      <c r="EM132" s="64"/>
    </row>
    <row r="133" spans="1:144" ht="13.7" customHeight="1" x14ac:dyDescent="0.2">
      <c r="A133" s="247" t="s">
        <v>161</v>
      </c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7"/>
      <c r="X133" s="247"/>
      <c r="Y133" s="247"/>
      <c r="Z133" s="247"/>
      <c r="AA133" s="247"/>
      <c r="AB133" s="247"/>
      <c r="AC133" s="247"/>
      <c r="AD133" s="247"/>
      <c r="AE133" s="247"/>
      <c r="AF133" s="247"/>
      <c r="AG133" s="247"/>
      <c r="AH133" s="247"/>
      <c r="AI133" s="247"/>
      <c r="AJ133" s="247"/>
      <c r="AK133" s="247"/>
      <c r="AL133" s="247"/>
      <c r="AM133" s="247"/>
      <c r="AN133" s="247"/>
      <c r="AO133" s="247"/>
      <c r="AP133" s="247"/>
      <c r="AQ133" s="247"/>
      <c r="AR133" s="247"/>
      <c r="AS133" s="247"/>
      <c r="AT133" s="247"/>
      <c r="AU133" s="247"/>
      <c r="AV133" s="247"/>
      <c r="AW133" s="247"/>
      <c r="AX133" s="148" t="s">
        <v>159</v>
      </c>
      <c r="AY133" s="65"/>
      <c r="AZ133" s="65"/>
      <c r="BA133" s="65"/>
      <c r="BB133" s="65"/>
      <c r="BC133" s="65" t="s">
        <v>160</v>
      </c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240">
        <f>BP135+BP136+BP137+BP138+BP139+BP140+BP141+BP142+BP143+BP144+BP145+BP146+BP147+BP148+BP149</f>
        <v>4529729.9400000004</v>
      </c>
      <c r="BQ133" s="240"/>
      <c r="BR133" s="240"/>
      <c r="BS133" s="240"/>
      <c r="BT133" s="240"/>
      <c r="BU133" s="240"/>
      <c r="BV133" s="240"/>
      <c r="BW133" s="240"/>
      <c r="BX133" s="240">
        <f>BX135+BX136+BX137+BX138+BX139+BX140+BX141+BX142+BX143+BX144+BX145+BX146+BX147+BX148+BX149</f>
        <v>3161900</v>
      </c>
      <c r="BY133" s="240"/>
      <c r="BZ133" s="240"/>
      <c r="CA133" s="240"/>
      <c r="CB133" s="240"/>
      <c r="CC133" s="240"/>
      <c r="CD133" s="240"/>
      <c r="CE133" s="240"/>
      <c r="CF133" s="240">
        <f>CF135+CF136+CF137+CF138+CF139+CF140+CF141+CF142+CF143+CF144+CF145+CF146+CF147+CF148+CF149</f>
        <v>3161900</v>
      </c>
      <c r="CG133" s="240"/>
      <c r="CH133" s="240"/>
      <c r="CI133" s="240"/>
      <c r="CJ133" s="240"/>
      <c r="CK133" s="240"/>
      <c r="CL133" s="240"/>
      <c r="CM133" s="240"/>
      <c r="CN133" s="264"/>
      <c r="CO133" s="265"/>
      <c r="CP133" s="265"/>
      <c r="CQ133" s="265"/>
      <c r="CR133" s="265"/>
      <c r="CS133" s="265"/>
      <c r="CT133" s="265"/>
      <c r="CU133" s="266"/>
      <c r="CY133" s="360">
        <f>CY135+CY136+CY137+CY138+CY139+CY140+CY141+CY142+CY143+CY144+CY145+CY146+CY147+CY148+CY149</f>
        <v>2803887.46</v>
      </c>
      <c r="CZ133" s="361"/>
      <c r="DA133" s="361"/>
      <c r="DB133" s="361"/>
      <c r="DC133" s="361"/>
      <c r="DD133" s="361"/>
      <c r="DE133" s="361"/>
      <c r="DF133" s="361"/>
      <c r="DG133" s="35"/>
      <c r="DH133" s="35"/>
      <c r="DI133" s="359">
        <f>DI135+DI140+DI143+DI148</f>
        <v>236500</v>
      </c>
      <c r="DJ133" s="361"/>
      <c r="DK133" s="361"/>
      <c r="DL133" s="361"/>
      <c r="DM133" s="361"/>
      <c r="DN133" s="361"/>
      <c r="DO133" s="361"/>
      <c r="DP133" s="35"/>
      <c r="DQ133" s="35"/>
      <c r="DR133" s="359">
        <f>DR135+DR136+DR137+DR138+DR139+DR140+DR141+DR142+DR143+DR144+DR145+DR146+DR147+DR148+DR149</f>
        <v>741842.48</v>
      </c>
      <c r="DS133" s="361"/>
      <c r="DT133" s="361"/>
      <c r="DU133" s="361"/>
      <c r="DV133" s="361"/>
      <c r="DW133" s="361"/>
      <c r="DX133" s="361"/>
      <c r="DY133" s="361"/>
      <c r="DZ133" s="40"/>
      <c r="EA133" s="40"/>
      <c r="EB133" s="361">
        <f>EB143+EB140+EB148</f>
        <v>747500</v>
      </c>
      <c r="EC133" s="361"/>
      <c r="ED133" s="361"/>
      <c r="EE133" s="361"/>
      <c r="EF133" s="361"/>
      <c r="EG133" s="361"/>
      <c r="EH133" s="362">
        <f>EI135+EI136+EI137+EI138+EI139+EI140+EI141+EI142+EI143+EI144+EI145+EI146+EI147+EI148+EI149</f>
        <v>4529729.9400000004</v>
      </c>
      <c r="EI133" s="363"/>
      <c r="EJ133" s="363"/>
      <c r="EK133" s="363"/>
      <c r="EL133" s="363"/>
      <c r="EM133" s="363"/>
      <c r="EN133" s="36"/>
    </row>
    <row r="134" spans="1:144" x14ac:dyDescent="0.2">
      <c r="A134" s="66" t="s">
        <v>77</v>
      </c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118"/>
      <c r="CO134" s="118"/>
      <c r="CP134" s="118"/>
      <c r="CQ134" s="118"/>
      <c r="CR134" s="118"/>
      <c r="CS134" s="118"/>
      <c r="CT134" s="118"/>
      <c r="CU134" s="118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64"/>
      <c r="EC134" s="64"/>
      <c r="ED134" s="64"/>
      <c r="EE134" s="64"/>
      <c r="EF134" s="64"/>
      <c r="EG134" s="64"/>
      <c r="EH134" s="37"/>
      <c r="EI134" s="37"/>
      <c r="EJ134" s="37"/>
      <c r="EK134" s="37"/>
      <c r="EL134" s="37"/>
      <c r="EM134" s="37"/>
      <c r="EN134" s="36"/>
    </row>
    <row r="135" spans="1:144" x14ac:dyDescent="0.2">
      <c r="A135" s="66" t="s">
        <v>343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5" t="s">
        <v>357</v>
      </c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 t="s">
        <v>372</v>
      </c>
      <c r="BK135" s="65"/>
      <c r="BL135" s="65"/>
      <c r="BM135" s="65"/>
      <c r="BN135" s="65"/>
      <c r="BO135" s="65"/>
      <c r="BP135" s="67">
        <f>EI135</f>
        <v>48000</v>
      </c>
      <c r="BQ135" s="67"/>
      <c r="BR135" s="67"/>
      <c r="BS135" s="67"/>
      <c r="BT135" s="67"/>
      <c r="BU135" s="67"/>
      <c r="BV135" s="67"/>
      <c r="BW135" s="67"/>
      <c r="BX135" s="67">
        <v>80000</v>
      </c>
      <c r="BY135" s="67"/>
      <c r="BZ135" s="67"/>
      <c r="CA135" s="67"/>
      <c r="CB135" s="67"/>
      <c r="CC135" s="67"/>
      <c r="CD135" s="67"/>
      <c r="CE135" s="67"/>
      <c r="CF135" s="67">
        <v>80000</v>
      </c>
      <c r="CG135" s="67"/>
      <c r="CH135" s="67"/>
      <c r="CI135" s="67"/>
      <c r="CJ135" s="67"/>
      <c r="CK135" s="67"/>
      <c r="CL135" s="67"/>
      <c r="CM135" s="67"/>
      <c r="CN135" s="68"/>
      <c r="CO135" s="69"/>
      <c r="CP135" s="69"/>
      <c r="CQ135" s="69"/>
      <c r="CR135" s="69"/>
      <c r="CS135" s="69"/>
      <c r="CT135" s="69"/>
      <c r="CU135" s="70"/>
      <c r="CY135" s="360">
        <v>40000</v>
      </c>
      <c r="CZ135" s="359"/>
      <c r="DA135" s="359"/>
      <c r="DB135" s="359"/>
      <c r="DC135" s="359"/>
      <c r="DD135" s="359"/>
      <c r="DE135" s="359"/>
      <c r="DF135" s="359"/>
      <c r="DG135" s="35"/>
      <c r="DH135" s="35"/>
      <c r="DI135" s="359">
        <v>8000</v>
      </c>
      <c r="DJ135" s="359"/>
      <c r="DK135" s="359"/>
      <c r="DL135" s="359"/>
      <c r="DM135" s="359"/>
      <c r="DN135" s="359"/>
      <c r="DO135" s="359"/>
      <c r="DP135" s="35"/>
      <c r="DQ135" s="35"/>
      <c r="DR135" s="359"/>
      <c r="DS135" s="359"/>
      <c r="DT135" s="359"/>
      <c r="DU135" s="359"/>
      <c r="DV135" s="359"/>
      <c r="DW135" s="359"/>
      <c r="DX135" s="359"/>
      <c r="DY135" s="359"/>
      <c r="DZ135" s="41"/>
      <c r="EA135" s="41"/>
      <c r="EB135" s="64"/>
      <c r="EC135" s="64"/>
      <c r="ED135" s="64"/>
      <c r="EE135" s="64"/>
      <c r="EF135" s="64"/>
      <c r="EG135" s="64"/>
      <c r="EH135" s="37"/>
      <c r="EI135" s="362">
        <f>CY135+DI135+DR135+EB135</f>
        <v>48000</v>
      </c>
      <c r="EJ135" s="362"/>
      <c r="EK135" s="362"/>
      <c r="EL135" s="362"/>
      <c r="EM135" s="362"/>
      <c r="EN135" s="36"/>
    </row>
    <row r="136" spans="1:144" x14ac:dyDescent="0.2">
      <c r="A136" s="66" t="s">
        <v>344</v>
      </c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5" t="s">
        <v>358</v>
      </c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 t="s">
        <v>373</v>
      </c>
      <c r="BK136" s="65"/>
      <c r="BL136" s="65"/>
      <c r="BM136" s="65"/>
      <c r="BN136" s="65"/>
      <c r="BO136" s="65"/>
      <c r="BP136" s="67">
        <f t="shared" ref="BP136:BP149" si="6">EI136</f>
        <v>0</v>
      </c>
      <c r="BQ136" s="67"/>
      <c r="BR136" s="67"/>
      <c r="BS136" s="67"/>
      <c r="BT136" s="67"/>
      <c r="BU136" s="67"/>
      <c r="BV136" s="67"/>
      <c r="BW136" s="67"/>
      <c r="BX136" s="67">
        <v>0</v>
      </c>
      <c r="BY136" s="67"/>
      <c r="BZ136" s="67"/>
      <c r="CA136" s="67"/>
      <c r="CB136" s="67"/>
      <c r="CC136" s="67"/>
      <c r="CD136" s="67"/>
      <c r="CE136" s="67"/>
      <c r="CF136" s="67">
        <v>0</v>
      </c>
      <c r="CG136" s="67"/>
      <c r="CH136" s="67"/>
      <c r="CI136" s="67"/>
      <c r="CJ136" s="67"/>
      <c r="CK136" s="67"/>
      <c r="CL136" s="67"/>
      <c r="CM136" s="67"/>
      <c r="CN136" s="68"/>
      <c r="CO136" s="69"/>
      <c r="CP136" s="69"/>
      <c r="CQ136" s="69"/>
      <c r="CR136" s="69"/>
      <c r="CS136" s="69"/>
      <c r="CT136" s="69"/>
      <c r="CU136" s="70"/>
      <c r="CY136" s="360"/>
      <c r="CZ136" s="359"/>
      <c r="DA136" s="359"/>
      <c r="DB136" s="359"/>
      <c r="DC136" s="359"/>
      <c r="DD136" s="359"/>
      <c r="DE136" s="359"/>
      <c r="DF136" s="359"/>
      <c r="DG136" s="35"/>
      <c r="DH136" s="35"/>
      <c r="DI136" s="359"/>
      <c r="DJ136" s="359"/>
      <c r="DK136" s="359"/>
      <c r="DL136" s="359"/>
      <c r="DM136" s="359"/>
      <c r="DN136" s="359"/>
      <c r="DO136" s="359"/>
      <c r="DP136" s="35"/>
      <c r="DQ136" s="35"/>
      <c r="DR136" s="359"/>
      <c r="DS136" s="359"/>
      <c r="DT136" s="359"/>
      <c r="DU136" s="359"/>
      <c r="DV136" s="359"/>
      <c r="DW136" s="359"/>
      <c r="DX136" s="359"/>
      <c r="DY136" s="359"/>
      <c r="DZ136" s="41"/>
      <c r="EA136" s="41"/>
      <c r="EB136" s="64"/>
      <c r="EC136" s="64"/>
      <c r="ED136" s="64"/>
      <c r="EE136" s="64"/>
      <c r="EF136" s="64"/>
      <c r="EG136" s="64"/>
      <c r="EH136" s="37"/>
      <c r="EI136" s="362">
        <f t="shared" ref="EI136:EI150" si="7">CY136+DI136+DR136+EB136</f>
        <v>0</v>
      </c>
      <c r="EJ136" s="362"/>
      <c r="EK136" s="362"/>
      <c r="EL136" s="362"/>
      <c r="EM136" s="362"/>
      <c r="EN136" s="36"/>
    </row>
    <row r="137" spans="1:144" x14ac:dyDescent="0.2">
      <c r="A137" s="66" t="s">
        <v>345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5" t="s">
        <v>359</v>
      </c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 t="s">
        <v>374</v>
      </c>
      <c r="BK137" s="65"/>
      <c r="BL137" s="65"/>
      <c r="BM137" s="65"/>
      <c r="BN137" s="65"/>
      <c r="BO137" s="65"/>
      <c r="BP137" s="67">
        <f>EI137</f>
        <v>125899.37</v>
      </c>
      <c r="BQ137" s="67"/>
      <c r="BR137" s="67"/>
      <c r="BS137" s="67"/>
      <c r="BT137" s="67"/>
      <c r="BU137" s="67"/>
      <c r="BV137" s="67"/>
      <c r="BW137" s="67"/>
      <c r="BX137" s="67">
        <v>109200</v>
      </c>
      <c r="BY137" s="67"/>
      <c r="BZ137" s="67"/>
      <c r="CA137" s="67"/>
      <c r="CB137" s="67"/>
      <c r="CC137" s="67"/>
      <c r="CD137" s="67"/>
      <c r="CE137" s="67"/>
      <c r="CF137" s="67">
        <v>109200</v>
      </c>
      <c r="CG137" s="67"/>
      <c r="CH137" s="67"/>
      <c r="CI137" s="67"/>
      <c r="CJ137" s="67"/>
      <c r="CK137" s="67"/>
      <c r="CL137" s="67"/>
      <c r="CM137" s="67"/>
      <c r="CN137" s="68"/>
      <c r="CO137" s="69"/>
      <c r="CP137" s="69"/>
      <c r="CQ137" s="69"/>
      <c r="CR137" s="69"/>
      <c r="CS137" s="69"/>
      <c r="CT137" s="69"/>
      <c r="CU137" s="70"/>
      <c r="CY137" s="360">
        <f>122000+3899.37</f>
        <v>125899.37</v>
      </c>
      <c r="CZ137" s="359"/>
      <c r="DA137" s="359"/>
      <c r="DB137" s="359"/>
      <c r="DC137" s="359"/>
      <c r="DD137" s="359"/>
      <c r="DE137" s="359"/>
      <c r="DF137" s="359"/>
      <c r="DG137" s="35"/>
      <c r="DH137" s="35"/>
      <c r="DI137" s="359"/>
      <c r="DJ137" s="359"/>
      <c r="DK137" s="359"/>
      <c r="DL137" s="359"/>
      <c r="DM137" s="359"/>
      <c r="DN137" s="359"/>
      <c r="DO137" s="359"/>
      <c r="DP137" s="35"/>
      <c r="DQ137" s="35"/>
      <c r="DR137" s="359"/>
      <c r="DS137" s="359"/>
      <c r="DT137" s="359"/>
      <c r="DU137" s="359"/>
      <c r="DV137" s="359"/>
      <c r="DW137" s="359"/>
      <c r="DX137" s="359"/>
      <c r="DY137" s="359"/>
      <c r="DZ137" s="41"/>
      <c r="EA137" s="41"/>
      <c r="EB137" s="64"/>
      <c r="EC137" s="64"/>
      <c r="ED137" s="64"/>
      <c r="EE137" s="64"/>
      <c r="EF137" s="64"/>
      <c r="EG137" s="64"/>
      <c r="EH137" s="37"/>
      <c r="EI137" s="362">
        <f t="shared" si="7"/>
        <v>125899.37</v>
      </c>
      <c r="EJ137" s="362"/>
      <c r="EK137" s="362"/>
      <c r="EL137" s="362"/>
      <c r="EM137" s="362"/>
      <c r="EN137" s="36"/>
    </row>
    <row r="138" spans="1:144" x14ac:dyDescent="0.2">
      <c r="A138" s="66" t="s">
        <v>346</v>
      </c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5" t="s">
        <v>360</v>
      </c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 t="s">
        <v>375</v>
      </c>
      <c r="BK138" s="65"/>
      <c r="BL138" s="65"/>
      <c r="BM138" s="65"/>
      <c r="BN138" s="65"/>
      <c r="BO138" s="65"/>
      <c r="BP138" s="67">
        <f t="shared" si="6"/>
        <v>0</v>
      </c>
      <c r="BQ138" s="67"/>
      <c r="BR138" s="67"/>
      <c r="BS138" s="67"/>
      <c r="BT138" s="67"/>
      <c r="BU138" s="67"/>
      <c r="BV138" s="67"/>
      <c r="BW138" s="67"/>
      <c r="BX138" s="67">
        <v>0</v>
      </c>
      <c r="BY138" s="67"/>
      <c r="BZ138" s="67"/>
      <c r="CA138" s="67"/>
      <c r="CB138" s="67"/>
      <c r="CC138" s="67"/>
      <c r="CD138" s="67"/>
      <c r="CE138" s="67"/>
      <c r="CF138" s="67">
        <v>0</v>
      </c>
      <c r="CG138" s="67"/>
      <c r="CH138" s="67"/>
      <c r="CI138" s="67"/>
      <c r="CJ138" s="67"/>
      <c r="CK138" s="67"/>
      <c r="CL138" s="67"/>
      <c r="CM138" s="67"/>
      <c r="CN138" s="68"/>
      <c r="CO138" s="69"/>
      <c r="CP138" s="69"/>
      <c r="CQ138" s="69"/>
      <c r="CR138" s="69"/>
      <c r="CS138" s="69"/>
      <c r="CT138" s="69"/>
      <c r="CU138" s="70"/>
      <c r="CY138" s="360"/>
      <c r="CZ138" s="359"/>
      <c r="DA138" s="359"/>
      <c r="DB138" s="359"/>
      <c r="DC138" s="359"/>
      <c r="DD138" s="359"/>
      <c r="DE138" s="359"/>
      <c r="DF138" s="359"/>
      <c r="DG138" s="35"/>
      <c r="DH138" s="35"/>
      <c r="DI138" s="359"/>
      <c r="DJ138" s="359"/>
      <c r="DK138" s="359"/>
      <c r="DL138" s="359"/>
      <c r="DM138" s="359"/>
      <c r="DN138" s="359"/>
      <c r="DO138" s="359"/>
      <c r="DP138" s="35"/>
      <c r="DQ138" s="35"/>
      <c r="DR138" s="359"/>
      <c r="DS138" s="359"/>
      <c r="DT138" s="359"/>
      <c r="DU138" s="359"/>
      <c r="DV138" s="359"/>
      <c r="DW138" s="359"/>
      <c r="DX138" s="359"/>
      <c r="DY138" s="359"/>
      <c r="DZ138" s="41"/>
      <c r="EA138" s="41"/>
      <c r="EB138" s="64"/>
      <c r="EC138" s="64"/>
      <c r="ED138" s="64"/>
      <c r="EE138" s="64"/>
      <c r="EF138" s="64"/>
      <c r="EG138" s="64"/>
      <c r="EH138" s="37"/>
      <c r="EI138" s="362">
        <f t="shared" si="7"/>
        <v>0</v>
      </c>
      <c r="EJ138" s="362"/>
      <c r="EK138" s="362"/>
      <c r="EL138" s="362"/>
      <c r="EM138" s="362"/>
      <c r="EN138" s="36"/>
    </row>
    <row r="139" spans="1:144" x14ac:dyDescent="0.2">
      <c r="A139" s="66" t="s">
        <v>347</v>
      </c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5" t="s">
        <v>361</v>
      </c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 t="s">
        <v>376</v>
      </c>
      <c r="BK139" s="65"/>
      <c r="BL139" s="65"/>
      <c r="BM139" s="65"/>
      <c r="BN139" s="65"/>
      <c r="BO139" s="65"/>
      <c r="BP139" s="67">
        <f t="shared" si="6"/>
        <v>211000</v>
      </c>
      <c r="BQ139" s="67"/>
      <c r="BR139" s="67"/>
      <c r="BS139" s="67"/>
      <c r="BT139" s="67"/>
      <c r="BU139" s="67"/>
      <c r="BV139" s="67"/>
      <c r="BW139" s="67"/>
      <c r="BX139" s="67">
        <v>528100</v>
      </c>
      <c r="BY139" s="67"/>
      <c r="BZ139" s="67"/>
      <c r="CA139" s="67"/>
      <c r="CB139" s="67"/>
      <c r="CC139" s="67"/>
      <c r="CD139" s="67"/>
      <c r="CE139" s="67"/>
      <c r="CF139" s="67">
        <v>528100</v>
      </c>
      <c r="CG139" s="67"/>
      <c r="CH139" s="67"/>
      <c r="CI139" s="67"/>
      <c r="CJ139" s="67"/>
      <c r="CK139" s="67"/>
      <c r="CL139" s="67"/>
      <c r="CM139" s="67"/>
      <c r="CN139" s="68"/>
      <c r="CO139" s="69"/>
      <c r="CP139" s="69"/>
      <c r="CQ139" s="69"/>
      <c r="CR139" s="69"/>
      <c r="CS139" s="69"/>
      <c r="CT139" s="69"/>
      <c r="CU139" s="70"/>
      <c r="CY139" s="360">
        <v>211000</v>
      </c>
      <c r="CZ139" s="359"/>
      <c r="DA139" s="359"/>
      <c r="DB139" s="359"/>
      <c r="DC139" s="359"/>
      <c r="DD139" s="359"/>
      <c r="DE139" s="359"/>
      <c r="DF139" s="359"/>
      <c r="DG139" s="35"/>
      <c r="DH139" s="35"/>
      <c r="DI139" s="359"/>
      <c r="DJ139" s="359"/>
      <c r="DK139" s="359"/>
      <c r="DL139" s="359"/>
      <c r="DM139" s="359"/>
      <c r="DN139" s="359"/>
      <c r="DO139" s="359"/>
      <c r="DP139" s="35"/>
      <c r="DQ139" s="35"/>
      <c r="DR139" s="359"/>
      <c r="DS139" s="359"/>
      <c r="DT139" s="359"/>
      <c r="DU139" s="359"/>
      <c r="DV139" s="359"/>
      <c r="DW139" s="359"/>
      <c r="DX139" s="359"/>
      <c r="DY139" s="359"/>
      <c r="DZ139" s="41"/>
      <c r="EA139" s="41"/>
      <c r="EB139" s="64"/>
      <c r="EC139" s="64"/>
      <c r="ED139" s="64"/>
      <c r="EE139" s="64"/>
      <c r="EF139" s="64"/>
      <c r="EG139" s="64"/>
      <c r="EH139" s="37"/>
      <c r="EI139" s="362">
        <f t="shared" si="7"/>
        <v>211000</v>
      </c>
      <c r="EJ139" s="362"/>
      <c r="EK139" s="362"/>
      <c r="EL139" s="362"/>
      <c r="EM139" s="362"/>
      <c r="EN139" s="36"/>
    </row>
    <row r="140" spans="1:144" x14ac:dyDescent="0.2">
      <c r="A140" s="66" t="s">
        <v>348</v>
      </c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5" t="s">
        <v>362</v>
      </c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 t="s">
        <v>377</v>
      </c>
      <c r="BK140" s="65"/>
      <c r="BL140" s="65"/>
      <c r="BM140" s="65"/>
      <c r="BN140" s="65"/>
      <c r="BO140" s="65"/>
      <c r="BP140" s="67">
        <f>EI140</f>
        <v>1386000</v>
      </c>
      <c r="BQ140" s="67"/>
      <c r="BR140" s="67"/>
      <c r="BS140" s="67"/>
      <c r="BT140" s="67"/>
      <c r="BU140" s="67"/>
      <c r="BV140" s="67"/>
      <c r="BW140" s="67"/>
      <c r="BX140" s="67">
        <v>801500</v>
      </c>
      <c r="BY140" s="67"/>
      <c r="BZ140" s="67"/>
      <c r="CA140" s="67"/>
      <c r="CB140" s="67"/>
      <c r="CC140" s="67"/>
      <c r="CD140" s="67"/>
      <c r="CE140" s="67"/>
      <c r="CF140" s="67">
        <v>801500</v>
      </c>
      <c r="CG140" s="67"/>
      <c r="CH140" s="67"/>
      <c r="CI140" s="67"/>
      <c r="CJ140" s="67"/>
      <c r="CK140" s="67"/>
      <c r="CL140" s="67"/>
      <c r="CM140" s="67"/>
      <c r="CN140" s="68"/>
      <c r="CO140" s="69"/>
      <c r="CP140" s="69"/>
      <c r="CQ140" s="69"/>
      <c r="CR140" s="69"/>
      <c r="CS140" s="69"/>
      <c r="CT140" s="69"/>
      <c r="CU140" s="70"/>
      <c r="CY140" s="360">
        <v>1276000</v>
      </c>
      <c r="CZ140" s="359"/>
      <c r="DA140" s="359"/>
      <c r="DB140" s="359"/>
      <c r="DC140" s="359"/>
      <c r="DD140" s="359"/>
      <c r="DE140" s="359"/>
      <c r="DF140" s="359"/>
      <c r="DG140" s="36"/>
      <c r="DH140" s="36"/>
      <c r="DI140" s="359">
        <v>80000</v>
      </c>
      <c r="DJ140" s="359"/>
      <c r="DK140" s="359"/>
      <c r="DL140" s="359"/>
      <c r="DM140" s="359"/>
      <c r="DN140" s="359"/>
      <c r="DO140" s="359"/>
      <c r="DP140" s="36"/>
      <c r="DQ140" s="36"/>
      <c r="DR140" s="359"/>
      <c r="DS140" s="359"/>
      <c r="DT140" s="359"/>
      <c r="DU140" s="359"/>
      <c r="DV140" s="359"/>
      <c r="DW140" s="359"/>
      <c r="DX140" s="359"/>
      <c r="DY140" s="359"/>
      <c r="DZ140" s="41"/>
      <c r="EA140" s="41"/>
      <c r="EB140" s="64">
        <v>30000</v>
      </c>
      <c r="EC140" s="64"/>
      <c r="ED140" s="64"/>
      <c r="EE140" s="64"/>
      <c r="EF140" s="64"/>
      <c r="EG140" s="64"/>
      <c r="EH140" s="37"/>
      <c r="EI140" s="362">
        <f>CY140+DI140+DR140+EB140</f>
        <v>1386000</v>
      </c>
      <c r="EJ140" s="362"/>
      <c r="EK140" s="362"/>
      <c r="EL140" s="362"/>
      <c r="EM140" s="362"/>
      <c r="EN140" s="36"/>
    </row>
    <row r="141" spans="1:144" x14ac:dyDescent="0.2">
      <c r="A141" s="66" t="s">
        <v>349</v>
      </c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5" t="s">
        <v>363</v>
      </c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 t="s">
        <v>378</v>
      </c>
      <c r="BK141" s="65"/>
      <c r="BL141" s="65"/>
      <c r="BM141" s="65"/>
      <c r="BN141" s="65"/>
      <c r="BO141" s="65"/>
      <c r="BP141" s="67">
        <f t="shared" si="6"/>
        <v>0</v>
      </c>
      <c r="BQ141" s="67"/>
      <c r="BR141" s="67"/>
      <c r="BS141" s="67"/>
      <c r="BT141" s="67"/>
      <c r="BU141" s="67"/>
      <c r="BV141" s="67"/>
      <c r="BW141" s="67"/>
      <c r="BX141" s="67">
        <v>0</v>
      </c>
      <c r="BY141" s="67"/>
      <c r="BZ141" s="67"/>
      <c r="CA141" s="67"/>
      <c r="CB141" s="67"/>
      <c r="CC141" s="67"/>
      <c r="CD141" s="67"/>
      <c r="CE141" s="67"/>
      <c r="CF141" s="67">
        <v>0</v>
      </c>
      <c r="CG141" s="67"/>
      <c r="CH141" s="67"/>
      <c r="CI141" s="67"/>
      <c r="CJ141" s="67"/>
      <c r="CK141" s="67"/>
      <c r="CL141" s="67"/>
      <c r="CM141" s="67"/>
      <c r="CN141" s="68"/>
      <c r="CO141" s="69"/>
      <c r="CP141" s="69"/>
      <c r="CQ141" s="69"/>
      <c r="CR141" s="69"/>
      <c r="CS141" s="69"/>
      <c r="CT141" s="69"/>
      <c r="CU141" s="70"/>
      <c r="CY141" s="360"/>
      <c r="CZ141" s="359"/>
      <c r="DA141" s="359"/>
      <c r="DB141" s="359"/>
      <c r="DC141" s="359"/>
      <c r="DD141" s="359"/>
      <c r="DE141" s="359"/>
      <c r="DF141" s="359"/>
      <c r="DG141" s="36"/>
      <c r="DH141" s="36"/>
      <c r="DI141" s="359"/>
      <c r="DJ141" s="359"/>
      <c r="DK141" s="359"/>
      <c r="DL141" s="359"/>
      <c r="DM141" s="359"/>
      <c r="DN141" s="359"/>
      <c r="DO141" s="359"/>
      <c r="DP141" s="36"/>
      <c r="DQ141" s="36"/>
      <c r="DR141" s="359"/>
      <c r="DS141" s="359"/>
      <c r="DT141" s="359"/>
      <c r="DU141" s="359"/>
      <c r="DV141" s="359"/>
      <c r="DW141" s="359"/>
      <c r="DX141" s="359"/>
      <c r="DY141" s="359"/>
      <c r="DZ141" s="41"/>
      <c r="EA141" s="41"/>
      <c r="EB141" s="64"/>
      <c r="EC141" s="64"/>
      <c r="ED141" s="64"/>
      <c r="EE141" s="64"/>
      <c r="EF141" s="64"/>
      <c r="EG141" s="64"/>
      <c r="EH141" s="37"/>
      <c r="EI141" s="362">
        <f t="shared" si="7"/>
        <v>0</v>
      </c>
      <c r="EJ141" s="362"/>
      <c r="EK141" s="362"/>
      <c r="EL141" s="362"/>
      <c r="EM141" s="362"/>
      <c r="EN141" s="36"/>
    </row>
    <row r="142" spans="1:144" x14ac:dyDescent="0.2">
      <c r="A142" s="66" t="s">
        <v>350</v>
      </c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5" t="s">
        <v>364</v>
      </c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 t="s">
        <v>379</v>
      </c>
      <c r="BK142" s="65"/>
      <c r="BL142" s="65"/>
      <c r="BM142" s="65"/>
      <c r="BN142" s="65"/>
      <c r="BO142" s="65"/>
      <c r="BP142" s="67">
        <f t="shared" si="6"/>
        <v>0</v>
      </c>
      <c r="BQ142" s="67"/>
      <c r="BR142" s="67"/>
      <c r="BS142" s="67"/>
      <c r="BT142" s="67"/>
      <c r="BU142" s="67"/>
      <c r="BV142" s="67"/>
      <c r="BW142" s="67"/>
      <c r="BX142" s="67">
        <v>0</v>
      </c>
      <c r="BY142" s="67"/>
      <c r="BZ142" s="67"/>
      <c r="CA142" s="67"/>
      <c r="CB142" s="67"/>
      <c r="CC142" s="67"/>
      <c r="CD142" s="67"/>
      <c r="CE142" s="67"/>
      <c r="CF142" s="67">
        <v>0</v>
      </c>
      <c r="CG142" s="67"/>
      <c r="CH142" s="67"/>
      <c r="CI142" s="67"/>
      <c r="CJ142" s="67"/>
      <c r="CK142" s="67"/>
      <c r="CL142" s="67"/>
      <c r="CM142" s="67"/>
      <c r="CN142" s="68"/>
      <c r="CO142" s="69"/>
      <c r="CP142" s="69"/>
      <c r="CQ142" s="69"/>
      <c r="CR142" s="69"/>
      <c r="CS142" s="69"/>
      <c r="CT142" s="69"/>
      <c r="CU142" s="70"/>
      <c r="CY142" s="360"/>
      <c r="CZ142" s="359"/>
      <c r="DA142" s="359"/>
      <c r="DB142" s="359"/>
      <c r="DC142" s="359"/>
      <c r="DD142" s="359"/>
      <c r="DE142" s="359"/>
      <c r="DF142" s="359"/>
      <c r="DG142" s="36"/>
      <c r="DH142" s="36"/>
      <c r="DI142" s="359"/>
      <c r="DJ142" s="359"/>
      <c r="DK142" s="359"/>
      <c r="DL142" s="359"/>
      <c r="DM142" s="359"/>
      <c r="DN142" s="359"/>
      <c r="DO142" s="359"/>
      <c r="DP142" s="36"/>
      <c r="DQ142" s="36"/>
      <c r="DR142" s="359"/>
      <c r="DS142" s="359"/>
      <c r="DT142" s="359"/>
      <c r="DU142" s="359"/>
      <c r="DV142" s="359"/>
      <c r="DW142" s="359"/>
      <c r="DX142" s="359"/>
      <c r="DY142" s="359"/>
      <c r="DZ142" s="41"/>
      <c r="EA142" s="41"/>
      <c r="EB142" s="64"/>
      <c r="EC142" s="64"/>
      <c r="ED142" s="64"/>
      <c r="EE142" s="64"/>
      <c r="EF142" s="64"/>
      <c r="EG142" s="64"/>
      <c r="EH142" s="37"/>
      <c r="EI142" s="362">
        <f t="shared" si="7"/>
        <v>0</v>
      </c>
      <c r="EJ142" s="362"/>
      <c r="EK142" s="362"/>
      <c r="EL142" s="362"/>
      <c r="EM142" s="362"/>
      <c r="EN142" s="36"/>
    </row>
    <row r="143" spans="1:144" x14ac:dyDescent="0.2">
      <c r="A143" s="66" t="s">
        <v>351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5" t="s">
        <v>365</v>
      </c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 t="s">
        <v>380</v>
      </c>
      <c r="BK143" s="65"/>
      <c r="BL143" s="65"/>
      <c r="BM143" s="65"/>
      <c r="BN143" s="65"/>
      <c r="BO143" s="65"/>
      <c r="BP143" s="67">
        <f t="shared" si="6"/>
        <v>240000</v>
      </c>
      <c r="BQ143" s="67"/>
      <c r="BR143" s="67"/>
      <c r="BS143" s="67"/>
      <c r="BT143" s="67"/>
      <c r="BU143" s="67"/>
      <c r="BV143" s="67"/>
      <c r="BW143" s="67"/>
      <c r="BX143" s="67">
        <v>0</v>
      </c>
      <c r="BY143" s="67"/>
      <c r="BZ143" s="67"/>
      <c r="CA143" s="67"/>
      <c r="CB143" s="67"/>
      <c r="CC143" s="67"/>
      <c r="CD143" s="67"/>
      <c r="CE143" s="67"/>
      <c r="CF143" s="67">
        <v>0</v>
      </c>
      <c r="CG143" s="67"/>
      <c r="CH143" s="67"/>
      <c r="CI143" s="67"/>
      <c r="CJ143" s="67"/>
      <c r="CK143" s="67"/>
      <c r="CL143" s="67"/>
      <c r="CM143" s="67"/>
      <c r="CN143" s="68"/>
      <c r="CO143" s="69"/>
      <c r="CP143" s="69"/>
      <c r="CQ143" s="69"/>
      <c r="CR143" s="69"/>
      <c r="CS143" s="69"/>
      <c r="CT143" s="69"/>
      <c r="CU143" s="70"/>
      <c r="CY143" s="360"/>
      <c r="CZ143" s="359"/>
      <c r="DA143" s="359"/>
      <c r="DB143" s="359"/>
      <c r="DC143" s="359"/>
      <c r="DD143" s="359"/>
      <c r="DE143" s="359"/>
      <c r="DF143" s="359"/>
      <c r="DG143" s="36"/>
      <c r="DH143" s="36"/>
      <c r="DI143" s="359"/>
      <c r="DJ143" s="359"/>
      <c r="DK143" s="359"/>
      <c r="DL143" s="359"/>
      <c r="DM143" s="359"/>
      <c r="DN143" s="359"/>
      <c r="DO143" s="359"/>
      <c r="DP143" s="36"/>
      <c r="DQ143" s="36"/>
      <c r="DR143" s="359"/>
      <c r="DS143" s="359"/>
      <c r="DT143" s="359"/>
      <c r="DU143" s="359"/>
      <c r="DV143" s="359"/>
      <c r="DW143" s="359"/>
      <c r="DX143" s="359"/>
      <c r="DY143" s="359"/>
      <c r="DZ143" s="41"/>
      <c r="EA143" s="41"/>
      <c r="EB143" s="64">
        <v>240000</v>
      </c>
      <c r="EC143" s="64"/>
      <c r="ED143" s="64"/>
      <c r="EE143" s="64"/>
      <c r="EF143" s="64"/>
      <c r="EG143" s="64"/>
      <c r="EH143" s="37"/>
      <c r="EI143" s="362">
        <f>CY143+DI143+DR143+EB143</f>
        <v>240000</v>
      </c>
      <c r="EJ143" s="362"/>
      <c r="EK143" s="362"/>
      <c r="EL143" s="362"/>
      <c r="EM143" s="362"/>
      <c r="EN143" s="36"/>
    </row>
    <row r="144" spans="1:144" x14ac:dyDescent="0.2">
      <c r="A144" s="66" t="s">
        <v>352</v>
      </c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5" t="s">
        <v>366</v>
      </c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 t="s">
        <v>381</v>
      </c>
      <c r="BK144" s="65"/>
      <c r="BL144" s="65"/>
      <c r="BM144" s="65"/>
      <c r="BN144" s="65"/>
      <c r="BO144" s="65"/>
      <c r="BP144" s="67">
        <f>EI144</f>
        <v>1737036.1600000001</v>
      </c>
      <c r="BQ144" s="67"/>
      <c r="BR144" s="67"/>
      <c r="BS144" s="67"/>
      <c r="BT144" s="67"/>
      <c r="BU144" s="67"/>
      <c r="BV144" s="67"/>
      <c r="BW144" s="67"/>
      <c r="BX144" s="67">
        <v>1365600</v>
      </c>
      <c r="BY144" s="67"/>
      <c r="BZ144" s="67"/>
      <c r="CA144" s="67"/>
      <c r="CB144" s="67"/>
      <c r="CC144" s="67"/>
      <c r="CD144" s="67"/>
      <c r="CE144" s="67"/>
      <c r="CF144" s="67">
        <v>1365600</v>
      </c>
      <c r="CG144" s="67"/>
      <c r="CH144" s="67"/>
      <c r="CI144" s="67"/>
      <c r="CJ144" s="67"/>
      <c r="CK144" s="67"/>
      <c r="CL144" s="67"/>
      <c r="CM144" s="67"/>
      <c r="CN144" s="68"/>
      <c r="CO144" s="69"/>
      <c r="CP144" s="69"/>
      <c r="CQ144" s="69"/>
      <c r="CR144" s="69"/>
      <c r="CS144" s="69"/>
      <c r="CT144" s="69"/>
      <c r="CU144" s="70"/>
      <c r="CY144" s="360">
        <f>1057700+83288.09</f>
        <v>1140988.0900000001</v>
      </c>
      <c r="CZ144" s="359"/>
      <c r="DA144" s="359"/>
      <c r="DB144" s="359"/>
      <c r="DC144" s="359"/>
      <c r="DD144" s="359"/>
      <c r="DE144" s="359"/>
      <c r="DF144" s="359"/>
      <c r="DG144" s="36"/>
      <c r="DH144" s="36"/>
      <c r="DI144" s="359"/>
      <c r="DJ144" s="359"/>
      <c r="DK144" s="359"/>
      <c r="DL144" s="359"/>
      <c r="DM144" s="359"/>
      <c r="DN144" s="359"/>
      <c r="DO144" s="359"/>
      <c r="DP144" s="36"/>
      <c r="DQ144" s="36"/>
      <c r="DR144" s="359">
        <f>560000+36048.07</f>
        <v>596048.06999999995</v>
      </c>
      <c r="DS144" s="359"/>
      <c r="DT144" s="359"/>
      <c r="DU144" s="359"/>
      <c r="DV144" s="359"/>
      <c r="DW144" s="359"/>
      <c r="DX144" s="359"/>
      <c r="DY144" s="359"/>
      <c r="DZ144" s="41"/>
      <c r="EA144" s="41"/>
      <c r="EB144" s="64"/>
      <c r="EC144" s="64"/>
      <c r="ED144" s="64"/>
      <c r="EE144" s="64"/>
      <c r="EF144" s="64"/>
      <c r="EG144" s="64"/>
      <c r="EH144" s="37"/>
      <c r="EI144" s="362">
        <f t="shared" si="7"/>
        <v>1737036.1600000001</v>
      </c>
      <c r="EJ144" s="362"/>
      <c r="EK144" s="362"/>
      <c r="EL144" s="362"/>
      <c r="EM144" s="362"/>
      <c r="EN144" s="36"/>
    </row>
    <row r="145" spans="1:144" x14ac:dyDescent="0.2">
      <c r="A145" s="66" t="s">
        <v>353</v>
      </c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5" t="s">
        <v>367</v>
      </c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 t="s">
        <v>382</v>
      </c>
      <c r="BK145" s="65"/>
      <c r="BL145" s="65"/>
      <c r="BM145" s="65"/>
      <c r="BN145" s="65"/>
      <c r="BO145" s="65"/>
      <c r="BP145" s="67">
        <f>EI145</f>
        <v>0</v>
      </c>
      <c r="BQ145" s="67"/>
      <c r="BR145" s="67"/>
      <c r="BS145" s="67"/>
      <c r="BT145" s="67"/>
      <c r="BU145" s="67"/>
      <c r="BV145" s="67"/>
      <c r="BW145" s="67"/>
      <c r="BX145" s="67">
        <v>0</v>
      </c>
      <c r="BY145" s="67"/>
      <c r="BZ145" s="67"/>
      <c r="CA145" s="67"/>
      <c r="CB145" s="67"/>
      <c r="CC145" s="67"/>
      <c r="CD145" s="67"/>
      <c r="CE145" s="67"/>
      <c r="CF145" s="67">
        <v>0</v>
      </c>
      <c r="CG145" s="67"/>
      <c r="CH145" s="67"/>
      <c r="CI145" s="67"/>
      <c r="CJ145" s="67"/>
      <c r="CK145" s="67"/>
      <c r="CL145" s="67"/>
      <c r="CM145" s="67"/>
      <c r="CN145" s="68"/>
      <c r="CO145" s="69"/>
      <c r="CP145" s="69"/>
      <c r="CQ145" s="69"/>
      <c r="CR145" s="69"/>
      <c r="CS145" s="69"/>
      <c r="CT145" s="69"/>
      <c r="CU145" s="70"/>
      <c r="CY145" s="360"/>
      <c r="CZ145" s="359"/>
      <c r="DA145" s="359"/>
      <c r="DB145" s="359"/>
      <c r="DC145" s="359"/>
      <c r="DD145" s="359"/>
      <c r="DE145" s="359"/>
      <c r="DF145" s="359"/>
      <c r="DG145" s="36"/>
      <c r="DH145" s="36"/>
      <c r="DI145" s="359"/>
      <c r="DJ145" s="359"/>
      <c r="DK145" s="359"/>
      <c r="DL145" s="359"/>
      <c r="DM145" s="359"/>
      <c r="DN145" s="359"/>
      <c r="DO145" s="359"/>
      <c r="DP145" s="36"/>
      <c r="DQ145" s="36"/>
      <c r="DR145" s="359"/>
      <c r="DS145" s="359"/>
      <c r="DT145" s="359"/>
      <c r="DU145" s="359"/>
      <c r="DV145" s="359"/>
      <c r="DW145" s="359"/>
      <c r="DX145" s="359"/>
      <c r="DY145" s="359"/>
      <c r="DZ145" s="41"/>
      <c r="EA145" s="41"/>
      <c r="EB145" s="64"/>
      <c r="EC145" s="64"/>
      <c r="ED145" s="64"/>
      <c r="EE145" s="64"/>
      <c r="EF145" s="64"/>
      <c r="EG145" s="64"/>
      <c r="EH145" s="37"/>
      <c r="EI145" s="362">
        <f t="shared" si="7"/>
        <v>0</v>
      </c>
      <c r="EJ145" s="362"/>
      <c r="EK145" s="362"/>
      <c r="EL145" s="362"/>
      <c r="EM145" s="362"/>
      <c r="EN145" s="36"/>
    </row>
    <row r="146" spans="1:144" x14ac:dyDescent="0.2">
      <c r="A146" s="66" t="s">
        <v>354</v>
      </c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5" t="s">
        <v>368</v>
      </c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 t="s">
        <v>383</v>
      </c>
      <c r="BK146" s="65"/>
      <c r="BL146" s="65"/>
      <c r="BM146" s="65"/>
      <c r="BN146" s="65"/>
      <c r="BO146" s="65"/>
      <c r="BP146" s="67">
        <f>EI146</f>
        <v>11600</v>
      </c>
      <c r="BQ146" s="67"/>
      <c r="BR146" s="67"/>
      <c r="BS146" s="67"/>
      <c r="BT146" s="67"/>
      <c r="BU146" s="67"/>
      <c r="BV146" s="67"/>
      <c r="BW146" s="67"/>
      <c r="BX146" s="67">
        <v>0</v>
      </c>
      <c r="BY146" s="67"/>
      <c r="BZ146" s="67"/>
      <c r="CA146" s="67"/>
      <c r="CB146" s="67"/>
      <c r="CC146" s="67"/>
      <c r="CD146" s="67"/>
      <c r="CE146" s="67"/>
      <c r="CF146" s="67">
        <v>0</v>
      </c>
      <c r="CG146" s="67"/>
      <c r="CH146" s="67"/>
      <c r="CI146" s="67"/>
      <c r="CJ146" s="67"/>
      <c r="CK146" s="67"/>
      <c r="CL146" s="67"/>
      <c r="CM146" s="67"/>
      <c r="CN146" s="68"/>
      <c r="CO146" s="69"/>
      <c r="CP146" s="69"/>
      <c r="CQ146" s="69"/>
      <c r="CR146" s="69"/>
      <c r="CS146" s="69"/>
      <c r="CT146" s="69"/>
      <c r="CU146" s="70"/>
      <c r="CY146" s="360"/>
      <c r="CZ146" s="359"/>
      <c r="DA146" s="359"/>
      <c r="DB146" s="359"/>
      <c r="DC146" s="359"/>
      <c r="DD146" s="359"/>
      <c r="DE146" s="359"/>
      <c r="DF146" s="359"/>
      <c r="DG146" s="36"/>
      <c r="DH146" s="36"/>
      <c r="DI146" s="359"/>
      <c r="DJ146" s="359"/>
      <c r="DK146" s="359"/>
      <c r="DL146" s="359"/>
      <c r="DM146" s="359"/>
      <c r="DN146" s="359"/>
      <c r="DO146" s="359"/>
      <c r="DP146" s="36"/>
      <c r="DQ146" s="36"/>
      <c r="DR146" s="359">
        <v>11600</v>
      </c>
      <c r="DS146" s="359"/>
      <c r="DT146" s="359"/>
      <c r="DU146" s="359"/>
      <c r="DV146" s="359"/>
      <c r="DW146" s="359"/>
      <c r="DX146" s="359"/>
      <c r="DY146" s="359"/>
      <c r="DZ146" s="41"/>
      <c r="EA146" s="41"/>
      <c r="EB146" s="64"/>
      <c r="EC146" s="64"/>
      <c r="ED146" s="64"/>
      <c r="EE146" s="64"/>
      <c r="EF146" s="64"/>
      <c r="EG146" s="64"/>
      <c r="EH146" s="37"/>
      <c r="EI146" s="362">
        <f t="shared" si="7"/>
        <v>11600</v>
      </c>
      <c r="EJ146" s="362"/>
      <c r="EK146" s="362"/>
      <c r="EL146" s="362"/>
      <c r="EM146" s="362"/>
      <c r="EN146" s="36"/>
    </row>
    <row r="147" spans="1:144" x14ac:dyDescent="0.2">
      <c r="A147" s="66" t="s">
        <v>355</v>
      </c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5" t="s">
        <v>369</v>
      </c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 t="s">
        <v>384</v>
      </c>
      <c r="BK147" s="65"/>
      <c r="BL147" s="65"/>
      <c r="BM147" s="65"/>
      <c r="BN147" s="65"/>
      <c r="BO147" s="65"/>
      <c r="BP147" s="67">
        <f t="shared" si="6"/>
        <v>0</v>
      </c>
      <c r="BQ147" s="67"/>
      <c r="BR147" s="67"/>
      <c r="BS147" s="67"/>
      <c r="BT147" s="67"/>
      <c r="BU147" s="67"/>
      <c r="BV147" s="67"/>
      <c r="BW147" s="67"/>
      <c r="BX147" s="67">
        <v>0</v>
      </c>
      <c r="BY147" s="67"/>
      <c r="BZ147" s="67"/>
      <c r="CA147" s="67"/>
      <c r="CB147" s="67"/>
      <c r="CC147" s="67"/>
      <c r="CD147" s="67"/>
      <c r="CE147" s="67"/>
      <c r="CF147" s="67">
        <v>0</v>
      </c>
      <c r="CG147" s="67"/>
      <c r="CH147" s="67"/>
      <c r="CI147" s="67"/>
      <c r="CJ147" s="67"/>
      <c r="CK147" s="67"/>
      <c r="CL147" s="67"/>
      <c r="CM147" s="67"/>
      <c r="CN147" s="68"/>
      <c r="CO147" s="69"/>
      <c r="CP147" s="69"/>
      <c r="CQ147" s="69"/>
      <c r="CR147" s="69"/>
      <c r="CS147" s="69"/>
      <c r="CT147" s="69"/>
      <c r="CU147" s="70"/>
      <c r="CY147" s="365"/>
      <c r="CZ147" s="366"/>
      <c r="DA147" s="366"/>
      <c r="DB147" s="366"/>
      <c r="DC147" s="366"/>
      <c r="DD147" s="366"/>
      <c r="DE147" s="366"/>
      <c r="DF147" s="366"/>
      <c r="DG147" s="36"/>
      <c r="DH147" s="36"/>
      <c r="DI147" s="359"/>
      <c r="DJ147" s="359"/>
      <c r="DK147" s="359"/>
      <c r="DL147" s="359"/>
      <c r="DM147" s="359"/>
      <c r="DN147" s="359"/>
      <c r="DO147" s="359"/>
      <c r="DP147" s="36"/>
      <c r="DQ147" s="36"/>
      <c r="DR147" s="359"/>
      <c r="DS147" s="359"/>
      <c r="DT147" s="359"/>
      <c r="DU147" s="359"/>
      <c r="DV147" s="359"/>
      <c r="DW147" s="359"/>
      <c r="DX147" s="359"/>
      <c r="DY147" s="359"/>
      <c r="DZ147" s="41"/>
      <c r="EA147" s="41"/>
      <c r="EB147" s="64"/>
      <c r="EC147" s="64"/>
      <c r="ED147" s="64"/>
      <c r="EE147" s="64"/>
      <c r="EF147" s="64"/>
      <c r="EG147" s="64"/>
      <c r="EH147" s="37"/>
      <c r="EI147" s="362">
        <f t="shared" si="7"/>
        <v>0</v>
      </c>
      <c r="EJ147" s="362"/>
      <c r="EK147" s="362"/>
      <c r="EL147" s="362"/>
      <c r="EM147" s="362"/>
      <c r="EN147" s="36"/>
    </row>
    <row r="148" spans="1:144" x14ac:dyDescent="0.2">
      <c r="A148" s="66" t="s">
        <v>356</v>
      </c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5" t="s">
        <v>370</v>
      </c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 t="s">
        <v>385</v>
      </c>
      <c r="BK148" s="65"/>
      <c r="BL148" s="65"/>
      <c r="BM148" s="65"/>
      <c r="BN148" s="65"/>
      <c r="BO148" s="65"/>
      <c r="BP148" s="67">
        <f>EI148</f>
        <v>770194.41</v>
      </c>
      <c r="BQ148" s="67"/>
      <c r="BR148" s="67"/>
      <c r="BS148" s="67"/>
      <c r="BT148" s="67"/>
      <c r="BU148" s="67"/>
      <c r="BV148" s="67"/>
      <c r="BW148" s="67"/>
      <c r="BX148" s="67">
        <v>277500</v>
      </c>
      <c r="BY148" s="67"/>
      <c r="BZ148" s="67"/>
      <c r="CA148" s="67"/>
      <c r="CB148" s="67"/>
      <c r="CC148" s="67"/>
      <c r="CD148" s="67"/>
      <c r="CE148" s="67"/>
      <c r="CF148" s="67">
        <v>277500</v>
      </c>
      <c r="CG148" s="67"/>
      <c r="CH148" s="67"/>
      <c r="CI148" s="67"/>
      <c r="CJ148" s="67"/>
      <c r="CK148" s="67"/>
      <c r="CL148" s="67"/>
      <c r="CM148" s="67"/>
      <c r="CN148" s="68"/>
      <c r="CO148" s="69"/>
      <c r="CP148" s="69"/>
      <c r="CQ148" s="69"/>
      <c r="CR148" s="69"/>
      <c r="CS148" s="69"/>
      <c r="CT148" s="69"/>
      <c r="CU148" s="70"/>
      <c r="CY148" s="369">
        <v>10000</v>
      </c>
      <c r="CZ148" s="82"/>
      <c r="DA148" s="82"/>
      <c r="DB148" s="82"/>
      <c r="DC148" s="82"/>
      <c r="DD148" s="82"/>
      <c r="DE148" s="82"/>
      <c r="DF148" s="82"/>
      <c r="DG148" s="36"/>
      <c r="DH148" s="36"/>
      <c r="DI148" s="359">
        <v>148500</v>
      </c>
      <c r="DJ148" s="359"/>
      <c r="DK148" s="359"/>
      <c r="DL148" s="359"/>
      <c r="DM148" s="359"/>
      <c r="DN148" s="359"/>
      <c r="DO148" s="359"/>
      <c r="DP148" s="36"/>
      <c r="DQ148" s="36"/>
      <c r="DR148" s="359">
        <f>109200+24994.41</f>
        <v>134194.41</v>
      </c>
      <c r="DS148" s="359"/>
      <c r="DT148" s="359"/>
      <c r="DU148" s="359"/>
      <c r="DV148" s="359"/>
      <c r="DW148" s="359"/>
      <c r="DX148" s="359"/>
      <c r="DY148" s="359"/>
      <c r="DZ148" s="41"/>
      <c r="EA148" s="41"/>
      <c r="EB148" s="64">
        <v>477500</v>
      </c>
      <c r="EC148" s="64"/>
      <c r="ED148" s="64"/>
      <c r="EE148" s="64"/>
      <c r="EF148" s="64"/>
      <c r="EG148" s="64"/>
      <c r="EH148" s="37"/>
      <c r="EI148" s="362">
        <f t="shared" si="7"/>
        <v>770194.41</v>
      </c>
      <c r="EJ148" s="362"/>
      <c r="EK148" s="362"/>
      <c r="EL148" s="362"/>
      <c r="EM148" s="362"/>
      <c r="EN148" s="36"/>
    </row>
    <row r="149" spans="1:144" x14ac:dyDescent="0.2">
      <c r="A149" s="66" t="s">
        <v>356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5" t="s">
        <v>371</v>
      </c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 t="s">
        <v>386</v>
      </c>
      <c r="BK149" s="65"/>
      <c r="BL149" s="65"/>
      <c r="BM149" s="65"/>
      <c r="BN149" s="65"/>
      <c r="BO149" s="65"/>
      <c r="BP149" s="67">
        <f t="shared" si="6"/>
        <v>0</v>
      </c>
      <c r="BQ149" s="67"/>
      <c r="BR149" s="67"/>
      <c r="BS149" s="67"/>
      <c r="BT149" s="67"/>
      <c r="BU149" s="67"/>
      <c r="BV149" s="67"/>
      <c r="BW149" s="67"/>
      <c r="BX149" s="67">
        <v>0</v>
      </c>
      <c r="BY149" s="67"/>
      <c r="BZ149" s="67"/>
      <c r="CA149" s="67"/>
      <c r="CB149" s="67"/>
      <c r="CC149" s="67"/>
      <c r="CD149" s="67"/>
      <c r="CE149" s="67"/>
      <c r="CF149" s="67">
        <v>0</v>
      </c>
      <c r="CG149" s="67"/>
      <c r="CH149" s="67"/>
      <c r="CI149" s="67"/>
      <c r="CJ149" s="67"/>
      <c r="CK149" s="67"/>
      <c r="CL149" s="67"/>
      <c r="CM149" s="67"/>
      <c r="CN149" s="118"/>
      <c r="CO149" s="118"/>
      <c r="CP149" s="118"/>
      <c r="CQ149" s="118"/>
      <c r="CR149" s="118"/>
      <c r="CS149" s="118"/>
      <c r="CT149" s="118"/>
      <c r="CU149" s="118"/>
      <c r="CY149" s="365"/>
      <c r="CZ149" s="366"/>
      <c r="DA149" s="366"/>
      <c r="DB149" s="366"/>
      <c r="DC149" s="366"/>
      <c r="DD149" s="366"/>
      <c r="DE149" s="366"/>
      <c r="DF149" s="366"/>
      <c r="DG149" s="36"/>
      <c r="DH149" s="36"/>
      <c r="DI149" s="359"/>
      <c r="DJ149" s="359"/>
      <c r="DK149" s="359"/>
      <c r="DL149" s="359"/>
      <c r="DM149" s="359"/>
      <c r="DN149" s="359"/>
      <c r="DO149" s="359"/>
      <c r="DP149" s="36"/>
      <c r="DQ149" s="36"/>
      <c r="DR149" s="359"/>
      <c r="DS149" s="359"/>
      <c r="DT149" s="359"/>
      <c r="DU149" s="359"/>
      <c r="DV149" s="359"/>
      <c r="DW149" s="359"/>
      <c r="DX149" s="359"/>
      <c r="DY149" s="359"/>
      <c r="DZ149" s="41"/>
      <c r="EA149" s="41"/>
      <c r="EB149" s="64"/>
      <c r="EC149" s="64"/>
      <c r="ED149" s="64"/>
      <c r="EE149" s="64"/>
      <c r="EF149" s="64"/>
      <c r="EG149" s="64"/>
      <c r="EH149" s="37"/>
      <c r="EI149" s="362">
        <f t="shared" si="7"/>
        <v>0</v>
      </c>
      <c r="EJ149" s="362"/>
      <c r="EK149" s="362"/>
      <c r="EL149" s="362"/>
      <c r="EM149" s="362"/>
      <c r="EN149" s="36"/>
    </row>
    <row r="150" spans="1:144" x14ac:dyDescent="0.2">
      <c r="A150" s="66" t="s">
        <v>416</v>
      </c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5" t="s">
        <v>162</v>
      </c>
      <c r="AY150" s="65"/>
      <c r="AZ150" s="65"/>
      <c r="BA150" s="65"/>
      <c r="BB150" s="65"/>
      <c r="BC150" s="65" t="s">
        <v>415</v>
      </c>
      <c r="BD150" s="65"/>
      <c r="BE150" s="65"/>
      <c r="BF150" s="65"/>
      <c r="BG150" s="65"/>
      <c r="BH150" s="65"/>
      <c r="BI150" s="65"/>
      <c r="BJ150" s="65" t="s">
        <v>374</v>
      </c>
      <c r="BK150" s="65"/>
      <c r="BL150" s="65"/>
      <c r="BM150" s="65"/>
      <c r="BN150" s="65"/>
      <c r="BO150" s="65"/>
      <c r="BP150" s="67">
        <f>EI150</f>
        <v>418382.42</v>
      </c>
      <c r="BQ150" s="67"/>
      <c r="BR150" s="67"/>
      <c r="BS150" s="67"/>
      <c r="BT150" s="67"/>
      <c r="BU150" s="67"/>
      <c r="BV150" s="67"/>
      <c r="BW150" s="67"/>
      <c r="BX150" s="67">
        <v>156400</v>
      </c>
      <c r="BY150" s="67"/>
      <c r="BZ150" s="67"/>
      <c r="CA150" s="67"/>
      <c r="CB150" s="67"/>
      <c r="CC150" s="67"/>
      <c r="CD150" s="67"/>
      <c r="CE150" s="67"/>
      <c r="CF150" s="67">
        <v>156400</v>
      </c>
      <c r="CG150" s="67"/>
      <c r="CH150" s="67"/>
      <c r="CI150" s="67"/>
      <c r="CJ150" s="67"/>
      <c r="CK150" s="67"/>
      <c r="CL150" s="67"/>
      <c r="CM150" s="67"/>
      <c r="CN150" s="68"/>
      <c r="CO150" s="69"/>
      <c r="CP150" s="69"/>
      <c r="CQ150" s="69"/>
      <c r="CR150" s="69"/>
      <c r="CS150" s="69"/>
      <c r="CT150" s="69"/>
      <c r="CU150" s="70"/>
      <c r="CY150" s="360">
        <f>388100+17582.42</f>
        <v>405682.42</v>
      </c>
      <c r="CZ150" s="359"/>
      <c r="DA150" s="359"/>
      <c r="DB150" s="359"/>
      <c r="DC150" s="359"/>
      <c r="DD150" s="359"/>
      <c r="DE150" s="359"/>
      <c r="DF150" s="359"/>
      <c r="DG150" s="35"/>
      <c r="DH150" s="35"/>
      <c r="DI150" s="359"/>
      <c r="DJ150" s="359"/>
      <c r="DK150" s="359"/>
      <c r="DL150" s="359"/>
      <c r="DM150" s="359"/>
      <c r="DN150" s="359"/>
      <c r="DO150" s="359"/>
      <c r="DP150" s="35"/>
      <c r="DQ150" s="35"/>
      <c r="DR150" s="359">
        <v>12700</v>
      </c>
      <c r="DS150" s="359"/>
      <c r="DT150" s="359"/>
      <c r="DU150" s="359"/>
      <c r="DV150" s="359"/>
      <c r="DW150" s="359"/>
      <c r="DX150" s="359"/>
      <c r="DY150" s="359"/>
      <c r="DZ150" s="41"/>
      <c r="EA150" s="41"/>
      <c r="EB150" s="64"/>
      <c r="EC150" s="64"/>
      <c r="ED150" s="64"/>
      <c r="EE150" s="64"/>
      <c r="EF150" s="64"/>
      <c r="EG150" s="64"/>
      <c r="EH150" s="37"/>
      <c r="EI150" s="362">
        <f t="shared" si="7"/>
        <v>418382.42</v>
      </c>
      <c r="EJ150" s="362"/>
      <c r="EK150" s="362"/>
      <c r="EL150" s="362"/>
      <c r="EM150" s="362"/>
      <c r="EN150" s="36"/>
    </row>
    <row r="151" spans="1:144" x14ac:dyDescent="0.2">
      <c r="A151" s="224" t="s">
        <v>210</v>
      </c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5"/>
      <c r="AX151" s="241" t="s">
        <v>412</v>
      </c>
      <c r="AY151" s="123"/>
      <c r="AZ151" s="123"/>
      <c r="BA151" s="123"/>
      <c r="BB151" s="124"/>
      <c r="BC151" s="122" t="s">
        <v>163</v>
      </c>
      <c r="BD151" s="123"/>
      <c r="BE151" s="123"/>
      <c r="BF151" s="123"/>
      <c r="BG151" s="123"/>
      <c r="BH151" s="123"/>
      <c r="BI151" s="124"/>
      <c r="BJ151" s="122"/>
      <c r="BK151" s="123"/>
      <c r="BL151" s="123"/>
      <c r="BM151" s="123"/>
      <c r="BN151" s="123"/>
      <c r="BO151" s="124"/>
      <c r="BP151" s="109"/>
      <c r="BQ151" s="110"/>
      <c r="BR151" s="110"/>
      <c r="BS151" s="110"/>
      <c r="BT151" s="110"/>
      <c r="BU151" s="110"/>
      <c r="BV151" s="110"/>
      <c r="BW151" s="111"/>
      <c r="BX151" s="109"/>
      <c r="BY151" s="110"/>
      <c r="BZ151" s="110"/>
      <c r="CA151" s="110"/>
      <c r="CB151" s="110"/>
      <c r="CC151" s="110"/>
      <c r="CD151" s="110"/>
      <c r="CE151" s="111"/>
      <c r="CF151" s="109"/>
      <c r="CG151" s="110"/>
      <c r="CH151" s="110"/>
      <c r="CI151" s="110"/>
      <c r="CJ151" s="110"/>
      <c r="CK151" s="110"/>
      <c r="CL151" s="110"/>
      <c r="CM151" s="111"/>
      <c r="CN151" s="97"/>
      <c r="CO151" s="98"/>
      <c r="CP151" s="98"/>
      <c r="CQ151" s="98"/>
      <c r="CR151" s="98"/>
      <c r="CS151" s="98"/>
      <c r="CT151" s="98"/>
      <c r="CU151" s="99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8"/>
      <c r="DJ151" s="38"/>
      <c r="DK151" s="38"/>
      <c r="DL151" s="38"/>
      <c r="DM151" s="38"/>
      <c r="DN151" s="38"/>
      <c r="DO151" s="38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</row>
    <row r="152" spans="1:144" x14ac:dyDescent="0.2">
      <c r="A152" s="235" t="s">
        <v>209</v>
      </c>
      <c r="B152" s="235"/>
      <c r="C152" s="235"/>
      <c r="D152" s="235"/>
      <c r="E152" s="235"/>
      <c r="F152" s="235"/>
      <c r="G152" s="235"/>
      <c r="H152" s="235"/>
      <c r="I152" s="235"/>
      <c r="J152" s="235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45"/>
      <c r="AY152" s="126"/>
      <c r="AZ152" s="126"/>
      <c r="BA152" s="126"/>
      <c r="BB152" s="127"/>
      <c r="BC152" s="125"/>
      <c r="BD152" s="126"/>
      <c r="BE152" s="126"/>
      <c r="BF152" s="126"/>
      <c r="BG152" s="126"/>
      <c r="BH152" s="126"/>
      <c r="BI152" s="127"/>
      <c r="BJ152" s="125"/>
      <c r="BK152" s="126"/>
      <c r="BL152" s="126"/>
      <c r="BM152" s="126"/>
      <c r="BN152" s="126"/>
      <c r="BO152" s="127"/>
      <c r="BP152" s="112"/>
      <c r="BQ152" s="113"/>
      <c r="BR152" s="113"/>
      <c r="BS152" s="113"/>
      <c r="BT152" s="113"/>
      <c r="BU152" s="113"/>
      <c r="BV152" s="113"/>
      <c r="BW152" s="114"/>
      <c r="BX152" s="112"/>
      <c r="BY152" s="113"/>
      <c r="BZ152" s="113"/>
      <c r="CA152" s="113"/>
      <c r="CB152" s="113"/>
      <c r="CC152" s="113"/>
      <c r="CD152" s="113"/>
      <c r="CE152" s="114"/>
      <c r="CF152" s="112"/>
      <c r="CG152" s="113"/>
      <c r="CH152" s="113"/>
      <c r="CI152" s="113"/>
      <c r="CJ152" s="113"/>
      <c r="CK152" s="113"/>
      <c r="CL152" s="113"/>
      <c r="CM152" s="114"/>
      <c r="CN152" s="100"/>
      <c r="CO152" s="101"/>
      <c r="CP152" s="101"/>
      <c r="CQ152" s="101"/>
      <c r="CR152" s="101"/>
      <c r="CS152" s="101"/>
      <c r="CT152" s="101"/>
      <c r="CU152" s="102"/>
    </row>
    <row r="153" spans="1:144" x14ac:dyDescent="0.2">
      <c r="A153" s="66" t="s">
        <v>49</v>
      </c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241" t="s">
        <v>413</v>
      </c>
      <c r="AY153" s="123"/>
      <c r="AZ153" s="123"/>
      <c r="BA153" s="123"/>
      <c r="BB153" s="124"/>
      <c r="BC153" s="122" t="s">
        <v>164</v>
      </c>
      <c r="BD153" s="123"/>
      <c r="BE153" s="123"/>
      <c r="BF153" s="123"/>
      <c r="BG153" s="123"/>
      <c r="BH153" s="123"/>
      <c r="BI153" s="124"/>
      <c r="BJ153" s="122"/>
      <c r="BK153" s="123"/>
      <c r="BL153" s="123"/>
      <c r="BM153" s="123"/>
      <c r="BN153" s="123"/>
      <c r="BO153" s="124"/>
      <c r="BP153" s="109"/>
      <c r="BQ153" s="110"/>
      <c r="BR153" s="110"/>
      <c r="BS153" s="110"/>
      <c r="BT153" s="110"/>
      <c r="BU153" s="110"/>
      <c r="BV153" s="110"/>
      <c r="BW153" s="111"/>
      <c r="BX153" s="109"/>
      <c r="BY153" s="110"/>
      <c r="BZ153" s="110"/>
      <c r="CA153" s="110"/>
      <c r="CB153" s="110"/>
      <c r="CC153" s="110"/>
      <c r="CD153" s="110"/>
      <c r="CE153" s="111"/>
      <c r="CF153" s="109"/>
      <c r="CG153" s="110"/>
      <c r="CH153" s="110"/>
      <c r="CI153" s="110"/>
      <c r="CJ153" s="110"/>
      <c r="CK153" s="110"/>
      <c r="CL153" s="110"/>
      <c r="CM153" s="111"/>
      <c r="CN153" s="97"/>
      <c r="CO153" s="98"/>
      <c r="CP153" s="98"/>
      <c r="CQ153" s="98"/>
      <c r="CR153" s="98"/>
      <c r="CS153" s="98"/>
      <c r="CT153" s="98"/>
      <c r="CU153" s="99"/>
    </row>
    <row r="154" spans="1:144" x14ac:dyDescent="0.2">
      <c r="A154" s="249" t="s">
        <v>169</v>
      </c>
      <c r="B154" s="249"/>
      <c r="C154" s="249"/>
      <c r="D154" s="249"/>
      <c r="E154" s="249"/>
      <c r="F154" s="249"/>
      <c r="G154" s="249"/>
      <c r="H154" s="249"/>
      <c r="I154" s="249"/>
      <c r="J154" s="249"/>
      <c r="K154" s="249"/>
      <c r="L154" s="249"/>
      <c r="M154" s="249"/>
      <c r="N154" s="249"/>
      <c r="O154" s="249"/>
      <c r="P154" s="249"/>
      <c r="Q154" s="249"/>
      <c r="R154" s="249"/>
      <c r="S154" s="249"/>
      <c r="T154" s="249"/>
      <c r="U154" s="249"/>
      <c r="V154" s="249"/>
      <c r="W154" s="249"/>
      <c r="X154" s="249"/>
      <c r="Y154" s="249"/>
      <c r="Z154" s="249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2"/>
      <c r="AY154" s="243"/>
      <c r="AZ154" s="243"/>
      <c r="BA154" s="243"/>
      <c r="BB154" s="244"/>
      <c r="BC154" s="246"/>
      <c r="BD154" s="243"/>
      <c r="BE154" s="243"/>
      <c r="BF154" s="243"/>
      <c r="BG154" s="243"/>
      <c r="BH154" s="243"/>
      <c r="BI154" s="244"/>
      <c r="BJ154" s="246"/>
      <c r="BK154" s="243"/>
      <c r="BL154" s="243"/>
      <c r="BM154" s="243"/>
      <c r="BN154" s="243"/>
      <c r="BO154" s="244"/>
      <c r="BP154" s="115"/>
      <c r="BQ154" s="116"/>
      <c r="BR154" s="116"/>
      <c r="BS154" s="116"/>
      <c r="BT154" s="116"/>
      <c r="BU154" s="116"/>
      <c r="BV154" s="116"/>
      <c r="BW154" s="117"/>
      <c r="BX154" s="115"/>
      <c r="BY154" s="116"/>
      <c r="BZ154" s="116"/>
      <c r="CA154" s="116"/>
      <c r="CB154" s="116"/>
      <c r="CC154" s="116"/>
      <c r="CD154" s="116"/>
      <c r="CE154" s="117"/>
      <c r="CF154" s="115"/>
      <c r="CG154" s="116"/>
      <c r="CH154" s="116"/>
      <c r="CI154" s="116"/>
      <c r="CJ154" s="116"/>
      <c r="CK154" s="116"/>
      <c r="CL154" s="116"/>
      <c r="CM154" s="117"/>
      <c r="CN154" s="347"/>
      <c r="CO154" s="348"/>
      <c r="CP154" s="348"/>
      <c r="CQ154" s="348"/>
      <c r="CR154" s="348"/>
      <c r="CS154" s="348"/>
      <c r="CT154" s="348"/>
      <c r="CU154" s="349"/>
    </row>
    <row r="155" spans="1:144" x14ac:dyDescent="0.2">
      <c r="A155" s="250" t="s">
        <v>168</v>
      </c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0"/>
      <c r="AB155" s="250"/>
      <c r="AC155" s="250"/>
      <c r="AD155" s="250"/>
      <c r="AE155" s="250"/>
      <c r="AF155" s="250"/>
      <c r="AG155" s="250"/>
      <c r="AH155" s="250"/>
      <c r="AI155" s="250"/>
      <c r="AJ155" s="250"/>
      <c r="AK155" s="250"/>
      <c r="AL155" s="250"/>
      <c r="AM155" s="250"/>
      <c r="AN155" s="250"/>
      <c r="AO155" s="250"/>
      <c r="AP155" s="250"/>
      <c r="AQ155" s="250"/>
      <c r="AR155" s="250"/>
      <c r="AS155" s="250"/>
      <c r="AT155" s="250"/>
      <c r="AU155" s="250"/>
      <c r="AV155" s="250"/>
      <c r="AW155" s="250"/>
      <c r="AX155" s="245"/>
      <c r="AY155" s="126"/>
      <c r="AZ155" s="126"/>
      <c r="BA155" s="126"/>
      <c r="BB155" s="127"/>
      <c r="BC155" s="125"/>
      <c r="BD155" s="126"/>
      <c r="BE155" s="126"/>
      <c r="BF155" s="126"/>
      <c r="BG155" s="126"/>
      <c r="BH155" s="126"/>
      <c r="BI155" s="127"/>
      <c r="BJ155" s="125"/>
      <c r="BK155" s="126"/>
      <c r="BL155" s="126"/>
      <c r="BM155" s="126"/>
      <c r="BN155" s="126"/>
      <c r="BO155" s="127"/>
      <c r="BP155" s="112"/>
      <c r="BQ155" s="113"/>
      <c r="BR155" s="113"/>
      <c r="BS155" s="113"/>
      <c r="BT155" s="113"/>
      <c r="BU155" s="113"/>
      <c r="BV155" s="113"/>
      <c r="BW155" s="114"/>
      <c r="BX155" s="112"/>
      <c r="BY155" s="113"/>
      <c r="BZ155" s="113"/>
      <c r="CA155" s="113"/>
      <c r="CB155" s="113"/>
      <c r="CC155" s="113"/>
      <c r="CD155" s="113"/>
      <c r="CE155" s="114"/>
      <c r="CF155" s="112"/>
      <c r="CG155" s="113"/>
      <c r="CH155" s="113"/>
      <c r="CI155" s="113"/>
      <c r="CJ155" s="113"/>
      <c r="CK155" s="113"/>
      <c r="CL155" s="113"/>
      <c r="CM155" s="114"/>
      <c r="CN155" s="100"/>
      <c r="CO155" s="101"/>
      <c r="CP155" s="101"/>
      <c r="CQ155" s="101"/>
      <c r="CR155" s="101"/>
      <c r="CS155" s="101"/>
      <c r="CT155" s="101"/>
      <c r="CU155" s="102"/>
    </row>
    <row r="156" spans="1:144" x14ac:dyDescent="0.2">
      <c r="A156" s="66" t="s">
        <v>166</v>
      </c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241" t="s">
        <v>414</v>
      </c>
      <c r="AY156" s="123"/>
      <c r="AZ156" s="123"/>
      <c r="BA156" s="123"/>
      <c r="BB156" s="124"/>
      <c r="BC156" s="122" t="s">
        <v>165</v>
      </c>
      <c r="BD156" s="123"/>
      <c r="BE156" s="123"/>
      <c r="BF156" s="123"/>
      <c r="BG156" s="123"/>
      <c r="BH156" s="123"/>
      <c r="BI156" s="124"/>
      <c r="BJ156" s="122"/>
      <c r="BK156" s="123"/>
      <c r="BL156" s="123"/>
      <c r="BM156" s="123"/>
      <c r="BN156" s="123"/>
      <c r="BO156" s="124"/>
      <c r="BP156" s="109"/>
      <c r="BQ156" s="110"/>
      <c r="BR156" s="110"/>
      <c r="BS156" s="110"/>
      <c r="BT156" s="110"/>
      <c r="BU156" s="110"/>
      <c r="BV156" s="110"/>
      <c r="BW156" s="111"/>
      <c r="BX156" s="109"/>
      <c r="BY156" s="110"/>
      <c r="BZ156" s="110"/>
      <c r="CA156" s="110"/>
      <c r="CB156" s="110"/>
      <c r="CC156" s="110"/>
      <c r="CD156" s="110"/>
      <c r="CE156" s="111"/>
      <c r="CF156" s="109"/>
      <c r="CG156" s="110"/>
      <c r="CH156" s="110"/>
      <c r="CI156" s="110"/>
      <c r="CJ156" s="110"/>
      <c r="CK156" s="110"/>
      <c r="CL156" s="110"/>
      <c r="CM156" s="111"/>
      <c r="CN156" s="97"/>
      <c r="CO156" s="98"/>
      <c r="CP156" s="98"/>
      <c r="CQ156" s="98"/>
      <c r="CR156" s="98"/>
      <c r="CS156" s="98"/>
      <c r="CT156" s="98"/>
      <c r="CU156" s="99"/>
    </row>
    <row r="157" spans="1:144" x14ac:dyDescent="0.2">
      <c r="A157" s="250" t="s">
        <v>167</v>
      </c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0"/>
      <c r="AG157" s="250"/>
      <c r="AH157" s="250"/>
      <c r="AI157" s="250"/>
      <c r="AJ157" s="250"/>
      <c r="AK157" s="250"/>
      <c r="AL157" s="250"/>
      <c r="AM157" s="250"/>
      <c r="AN157" s="250"/>
      <c r="AO157" s="250"/>
      <c r="AP157" s="250"/>
      <c r="AQ157" s="250"/>
      <c r="AR157" s="250"/>
      <c r="AS157" s="250"/>
      <c r="AT157" s="250"/>
      <c r="AU157" s="250"/>
      <c r="AV157" s="250"/>
      <c r="AW157" s="261"/>
      <c r="AX157" s="245"/>
      <c r="AY157" s="126"/>
      <c r="AZ157" s="126"/>
      <c r="BA157" s="126"/>
      <c r="BB157" s="127"/>
      <c r="BC157" s="125"/>
      <c r="BD157" s="126"/>
      <c r="BE157" s="126"/>
      <c r="BF157" s="126"/>
      <c r="BG157" s="126"/>
      <c r="BH157" s="126"/>
      <c r="BI157" s="127"/>
      <c r="BJ157" s="125"/>
      <c r="BK157" s="126"/>
      <c r="BL157" s="126"/>
      <c r="BM157" s="126"/>
      <c r="BN157" s="126"/>
      <c r="BO157" s="127"/>
      <c r="BP157" s="112"/>
      <c r="BQ157" s="113"/>
      <c r="BR157" s="113"/>
      <c r="BS157" s="113"/>
      <c r="BT157" s="113"/>
      <c r="BU157" s="113"/>
      <c r="BV157" s="113"/>
      <c r="BW157" s="114"/>
      <c r="BX157" s="112"/>
      <c r="BY157" s="113"/>
      <c r="BZ157" s="113"/>
      <c r="CA157" s="113"/>
      <c r="CB157" s="113"/>
      <c r="CC157" s="113"/>
      <c r="CD157" s="113"/>
      <c r="CE157" s="114"/>
      <c r="CF157" s="112"/>
      <c r="CG157" s="113"/>
      <c r="CH157" s="113"/>
      <c r="CI157" s="113"/>
      <c r="CJ157" s="113"/>
      <c r="CK157" s="113"/>
      <c r="CL157" s="113"/>
      <c r="CM157" s="114"/>
      <c r="CN157" s="100"/>
      <c r="CO157" s="101"/>
      <c r="CP157" s="101"/>
      <c r="CQ157" s="101"/>
      <c r="CR157" s="101"/>
      <c r="CS157" s="101"/>
      <c r="CT157" s="101"/>
      <c r="CU157" s="102"/>
    </row>
    <row r="158" spans="1:144" ht="13.7" customHeight="1" x14ac:dyDescent="0.2">
      <c r="A158" s="262" t="s">
        <v>183</v>
      </c>
      <c r="B158" s="262"/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2"/>
      <c r="AS158" s="262"/>
      <c r="AT158" s="262"/>
      <c r="AU158" s="262"/>
      <c r="AV158" s="262"/>
      <c r="AW158" s="263"/>
      <c r="AX158" s="259" t="s">
        <v>170</v>
      </c>
      <c r="AY158" s="260"/>
      <c r="AZ158" s="260"/>
      <c r="BA158" s="260"/>
      <c r="BB158" s="260"/>
      <c r="BC158" s="260" t="s">
        <v>171</v>
      </c>
      <c r="BD158" s="260"/>
      <c r="BE158" s="260"/>
      <c r="BF158" s="260"/>
      <c r="BG158" s="260"/>
      <c r="BH158" s="260"/>
      <c r="BI158" s="260"/>
      <c r="BJ158" s="65"/>
      <c r="BK158" s="65"/>
      <c r="BL158" s="65"/>
      <c r="BM158" s="65"/>
      <c r="BN158" s="65"/>
      <c r="BO158" s="65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118" t="s">
        <v>56</v>
      </c>
      <c r="CO158" s="118"/>
      <c r="CP158" s="118"/>
      <c r="CQ158" s="118"/>
      <c r="CR158" s="118"/>
      <c r="CS158" s="118"/>
      <c r="CT158" s="118"/>
      <c r="CU158" s="119"/>
    </row>
    <row r="159" spans="1:144" x14ac:dyDescent="0.2">
      <c r="A159" s="224" t="s">
        <v>49</v>
      </c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41" t="s">
        <v>172</v>
      </c>
      <c r="AY159" s="123"/>
      <c r="AZ159" s="123"/>
      <c r="BA159" s="123"/>
      <c r="BB159" s="124"/>
      <c r="BC159" s="122"/>
      <c r="BD159" s="123"/>
      <c r="BE159" s="123"/>
      <c r="BF159" s="123"/>
      <c r="BG159" s="123"/>
      <c r="BH159" s="123"/>
      <c r="BI159" s="124"/>
      <c r="BJ159" s="122"/>
      <c r="BK159" s="123"/>
      <c r="BL159" s="123"/>
      <c r="BM159" s="123"/>
      <c r="BN159" s="123"/>
      <c r="BO159" s="124"/>
      <c r="BP159" s="109"/>
      <c r="BQ159" s="110"/>
      <c r="BR159" s="110"/>
      <c r="BS159" s="110"/>
      <c r="BT159" s="110"/>
      <c r="BU159" s="110"/>
      <c r="BV159" s="110"/>
      <c r="BW159" s="111"/>
      <c r="BX159" s="109"/>
      <c r="BY159" s="110"/>
      <c r="BZ159" s="110"/>
      <c r="CA159" s="110"/>
      <c r="CB159" s="110"/>
      <c r="CC159" s="110"/>
      <c r="CD159" s="110"/>
      <c r="CE159" s="111"/>
      <c r="CF159" s="109"/>
      <c r="CG159" s="110"/>
      <c r="CH159" s="110"/>
      <c r="CI159" s="110"/>
      <c r="CJ159" s="110"/>
      <c r="CK159" s="110"/>
      <c r="CL159" s="110"/>
      <c r="CM159" s="111"/>
      <c r="CN159" s="86" t="s">
        <v>56</v>
      </c>
      <c r="CO159" s="87"/>
      <c r="CP159" s="87"/>
      <c r="CQ159" s="87"/>
      <c r="CR159" s="87"/>
      <c r="CS159" s="87"/>
      <c r="CT159" s="87"/>
      <c r="CU159" s="88"/>
    </row>
    <row r="160" spans="1:144" ht="15.75" x14ac:dyDescent="0.2">
      <c r="A160" s="235" t="s">
        <v>184</v>
      </c>
      <c r="B160" s="235"/>
      <c r="C160" s="235"/>
      <c r="D160" s="235"/>
      <c r="E160" s="235"/>
      <c r="F160" s="235"/>
      <c r="G160" s="235"/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45"/>
      <c r="AY160" s="126"/>
      <c r="AZ160" s="126"/>
      <c r="BA160" s="126"/>
      <c r="BB160" s="127"/>
      <c r="BC160" s="125"/>
      <c r="BD160" s="126"/>
      <c r="BE160" s="126"/>
      <c r="BF160" s="126"/>
      <c r="BG160" s="126"/>
      <c r="BH160" s="126"/>
      <c r="BI160" s="127"/>
      <c r="BJ160" s="125"/>
      <c r="BK160" s="126"/>
      <c r="BL160" s="126"/>
      <c r="BM160" s="126"/>
      <c r="BN160" s="126"/>
      <c r="BO160" s="127"/>
      <c r="BP160" s="112"/>
      <c r="BQ160" s="113"/>
      <c r="BR160" s="113"/>
      <c r="BS160" s="113"/>
      <c r="BT160" s="113"/>
      <c r="BU160" s="113"/>
      <c r="BV160" s="113"/>
      <c r="BW160" s="114"/>
      <c r="BX160" s="112"/>
      <c r="BY160" s="113"/>
      <c r="BZ160" s="113"/>
      <c r="CA160" s="113"/>
      <c r="CB160" s="113"/>
      <c r="CC160" s="113"/>
      <c r="CD160" s="113"/>
      <c r="CE160" s="114"/>
      <c r="CF160" s="112"/>
      <c r="CG160" s="113"/>
      <c r="CH160" s="113"/>
      <c r="CI160" s="113"/>
      <c r="CJ160" s="113"/>
      <c r="CK160" s="113"/>
      <c r="CL160" s="113"/>
      <c r="CM160" s="114"/>
      <c r="CN160" s="92"/>
      <c r="CO160" s="93"/>
      <c r="CP160" s="93"/>
      <c r="CQ160" s="93"/>
      <c r="CR160" s="93"/>
      <c r="CS160" s="93"/>
      <c r="CT160" s="93"/>
      <c r="CU160" s="94"/>
    </row>
    <row r="161" spans="1:105" ht="13.7" customHeight="1" x14ac:dyDescent="0.2">
      <c r="A161" s="247" t="s">
        <v>185</v>
      </c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  <c r="S161" s="247"/>
      <c r="T161" s="247"/>
      <c r="U161" s="247"/>
      <c r="V161" s="247"/>
      <c r="W161" s="247"/>
      <c r="X161" s="247"/>
      <c r="Y161" s="247"/>
      <c r="Z161" s="247"/>
      <c r="AA161" s="247"/>
      <c r="AB161" s="247"/>
      <c r="AC161" s="247"/>
      <c r="AD161" s="247"/>
      <c r="AE161" s="247"/>
      <c r="AF161" s="247"/>
      <c r="AG161" s="247"/>
      <c r="AH161" s="247"/>
      <c r="AI161" s="247"/>
      <c r="AJ161" s="247"/>
      <c r="AK161" s="247"/>
      <c r="AL161" s="247"/>
      <c r="AM161" s="247"/>
      <c r="AN161" s="247"/>
      <c r="AO161" s="247"/>
      <c r="AP161" s="247"/>
      <c r="AQ161" s="247"/>
      <c r="AR161" s="247"/>
      <c r="AS161" s="247"/>
      <c r="AT161" s="247"/>
      <c r="AU161" s="247"/>
      <c r="AV161" s="247"/>
      <c r="AW161" s="247"/>
      <c r="AX161" s="148" t="s">
        <v>173</v>
      </c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118" t="s">
        <v>56</v>
      </c>
      <c r="CO161" s="118"/>
      <c r="CP161" s="118"/>
      <c r="CQ161" s="118"/>
      <c r="CR161" s="118"/>
      <c r="CS161" s="118"/>
      <c r="CT161" s="118"/>
      <c r="CU161" s="119"/>
    </row>
    <row r="162" spans="1:105" ht="13.7" customHeight="1" x14ac:dyDescent="0.2">
      <c r="A162" s="247" t="s">
        <v>186</v>
      </c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  <c r="S162" s="247"/>
      <c r="T162" s="247"/>
      <c r="U162" s="247"/>
      <c r="V162" s="247"/>
      <c r="W162" s="247"/>
      <c r="X162" s="247"/>
      <c r="Y162" s="247"/>
      <c r="Z162" s="247"/>
      <c r="AA162" s="247"/>
      <c r="AB162" s="247"/>
      <c r="AC162" s="247"/>
      <c r="AD162" s="247"/>
      <c r="AE162" s="247"/>
      <c r="AF162" s="247"/>
      <c r="AG162" s="247"/>
      <c r="AH162" s="247"/>
      <c r="AI162" s="247"/>
      <c r="AJ162" s="247"/>
      <c r="AK162" s="247"/>
      <c r="AL162" s="247"/>
      <c r="AM162" s="247"/>
      <c r="AN162" s="247"/>
      <c r="AO162" s="247"/>
      <c r="AP162" s="247"/>
      <c r="AQ162" s="247"/>
      <c r="AR162" s="247"/>
      <c r="AS162" s="247"/>
      <c r="AT162" s="247"/>
      <c r="AU162" s="247"/>
      <c r="AV162" s="247"/>
      <c r="AW162" s="247"/>
      <c r="AX162" s="148" t="s">
        <v>174</v>
      </c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118" t="s">
        <v>56</v>
      </c>
      <c r="CO162" s="118"/>
      <c r="CP162" s="118"/>
      <c r="CQ162" s="118"/>
      <c r="CR162" s="118"/>
      <c r="CS162" s="118"/>
      <c r="CT162" s="118"/>
      <c r="CU162" s="119"/>
    </row>
    <row r="163" spans="1:105" ht="13.7" customHeight="1" x14ac:dyDescent="0.2">
      <c r="A163" s="258" t="s">
        <v>187</v>
      </c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259" t="s">
        <v>175</v>
      </c>
      <c r="AY163" s="260"/>
      <c r="AZ163" s="260"/>
      <c r="BA163" s="260"/>
      <c r="BB163" s="260"/>
      <c r="BC163" s="260" t="s">
        <v>56</v>
      </c>
      <c r="BD163" s="260"/>
      <c r="BE163" s="260"/>
      <c r="BF163" s="260"/>
      <c r="BG163" s="260"/>
      <c r="BH163" s="260"/>
      <c r="BI163" s="260"/>
      <c r="BJ163" s="65"/>
      <c r="BK163" s="65"/>
      <c r="BL163" s="65"/>
      <c r="BM163" s="65"/>
      <c r="BN163" s="65"/>
      <c r="BO163" s="65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118" t="s">
        <v>56</v>
      </c>
      <c r="CO163" s="118"/>
      <c r="CP163" s="118"/>
      <c r="CQ163" s="118"/>
      <c r="CR163" s="118"/>
      <c r="CS163" s="118"/>
      <c r="CT163" s="118"/>
      <c r="CU163" s="119"/>
    </row>
    <row r="164" spans="1:105" x14ac:dyDescent="0.2">
      <c r="A164" s="224" t="s">
        <v>77</v>
      </c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41" t="s">
        <v>176</v>
      </c>
      <c r="AY164" s="123"/>
      <c r="AZ164" s="123"/>
      <c r="BA164" s="123"/>
      <c r="BB164" s="124"/>
      <c r="BC164" s="122" t="s">
        <v>177</v>
      </c>
      <c r="BD164" s="123"/>
      <c r="BE164" s="123"/>
      <c r="BF164" s="123"/>
      <c r="BG164" s="123"/>
      <c r="BH164" s="123"/>
      <c r="BI164" s="124"/>
      <c r="BJ164" s="122"/>
      <c r="BK164" s="123"/>
      <c r="BL164" s="123"/>
      <c r="BM164" s="123"/>
      <c r="BN164" s="123"/>
      <c r="BO164" s="124"/>
      <c r="BP164" s="109">
        <v>55411.4</v>
      </c>
      <c r="BQ164" s="110"/>
      <c r="BR164" s="110"/>
      <c r="BS164" s="110"/>
      <c r="BT164" s="110"/>
      <c r="BU164" s="110"/>
      <c r="BV164" s="110"/>
      <c r="BW164" s="111"/>
      <c r="BX164" s="109"/>
      <c r="BY164" s="110"/>
      <c r="BZ164" s="110"/>
      <c r="CA164" s="110"/>
      <c r="CB164" s="110"/>
      <c r="CC164" s="110"/>
      <c r="CD164" s="110"/>
      <c r="CE164" s="111"/>
      <c r="CF164" s="109"/>
      <c r="CG164" s="110"/>
      <c r="CH164" s="110"/>
      <c r="CI164" s="110"/>
      <c r="CJ164" s="110"/>
      <c r="CK164" s="110"/>
      <c r="CL164" s="110"/>
      <c r="CM164" s="111"/>
      <c r="CN164" s="86" t="s">
        <v>56</v>
      </c>
      <c r="CO164" s="87"/>
      <c r="CP164" s="87"/>
      <c r="CQ164" s="87"/>
      <c r="CR164" s="87"/>
      <c r="CS164" s="87"/>
      <c r="CT164" s="87"/>
      <c r="CU164" s="88"/>
    </row>
    <row r="165" spans="1:105" x14ac:dyDescent="0.2">
      <c r="A165" s="235" t="s">
        <v>178</v>
      </c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45"/>
      <c r="AY165" s="126"/>
      <c r="AZ165" s="126"/>
      <c r="BA165" s="126"/>
      <c r="BB165" s="127"/>
      <c r="BC165" s="125"/>
      <c r="BD165" s="126"/>
      <c r="BE165" s="126"/>
      <c r="BF165" s="126"/>
      <c r="BG165" s="126"/>
      <c r="BH165" s="126"/>
      <c r="BI165" s="127"/>
      <c r="BJ165" s="125"/>
      <c r="BK165" s="126"/>
      <c r="BL165" s="126"/>
      <c r="BM165" s="126"/>
      <c r="BN165" s="126"/>
      <c r="BO165" s="127"/>
      <c r="BP165" s="112"/>
      <c r="BQ165" s="113"/>
      <c r="BR165" s="113"/>
      <c r="BS165" s="113"/>
      <c r="BT165" s="113"/>
      <c r="BU165" s="113"/>
      <c r="BV165" s="113"/>
      <c r="BW165" s="114"/>
      <c r="BX165" s="112"/>
      <c r="BY165" s="113"/>
      <c r="BZ165" s="113"/>
      <c r="CA165" s="113"/>
      <c r="CB165" s="113"/>
      <c r="CC165" s="113"/>
      <c r="CD165" s="113"/>
      <c r="CE165" s="114"/>
      <c r="CF165" s="112"/>
      <c r="CG165" s="113"/>
      <c r="CH165" s="113"/>
      <c r="CI165" s="113"/>
      <c r="CJ165" s="113"/>
      <c r="CK165" s="113"/>
      <c r="CL165" s="113"/>
      <c r="CM165" s="114"/>
      <c r="CN165" s="92"/>
      <c r="CO165" s="93"/>
      <c r="CP165" s="93"/>
      <c r="CQ165" s="93"/>
      <c r="CR165" s="93"/>
      <c r="CS165" s="93"/>
      <c r="CT165" s="93"/>
      <c r="CU165" s="94"/>
    </row>
    <row r="166" spans="1:105" ht="13.7" customHeight="1" thickBot="1" x14ac:dyDescent="0.25">
      <c r="A166" s="247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  <c r="S166" s="247"/>
      <c r="T166" s="247"/>
      <c r="U166" s="247"/>
      <c r="V166" s="247"/>
      <c r="W166" s="247"/>
      <c r="X166" s="247"/>
      <c r="Y166" s="247"/>
      <c r="Z166" s="247"/>
      <c r="AA166" s="247"/>
      <c r="AB166" s="247"/>
      <c r="AC166" s="247"/>
      <c r="AD166" s="247"/>
      <c r="AE166" s="247"/>
      <c r="AF166" s="247"/>
      <c r="AG166" s="247"/>
      <c r="AH166" s="247"/>
      <c r="AI166" s="247"/>
      <c r="AJ166" s="247"/>
      <c r="AK166" s="247"/>
      <c r="AL166" s="247"/>
      <c r="AM166" s="247"/>
      <c r="AN166" s="247"/>
      <c r="AO166" s="247"/>
      <c r="AP166" s="247"/>
      <c r="AQ166" s="247"/>
      <c r="AR166" s="247"/>
      <c r="AS166" s="247"/>
      <c r="AT166" s="247"/>
      <c r="AU166" s="247"/>
      <c r="AV166" s="247"/>
      <c r="AW166" s="247"/>
      <c r="AX166" s="256"/>
      <c r="AY166" s="257"/>
      <c r="AZ166" s="257"/>
      <c r="BA166" s="257"/>
      <c r="BB166" s="257"/>
      <c r="BC166" s="257"/>
      <c r="BD166" s="257"/>
      <c r="BE166" s="257"/>
      <c r="BF166" s="257"/>
      <c r="BG166" s="257"/>
      <c r="BH166" s="257"/>
      <c r="BI166" s="257"/>
      <c r="BJ166" s="257"/>
      <c r="BK166" s="257"/>
      <c r="BL166" s="257"/>
      <c r="BM166" s="257"/>
      <c r="BN166" s="257"/>
      <c r="BO166" s="257"/>
      <c r="BP166" s="251"/>
      <c r="BQ166" s="251"/>
      <c r="BR166" s="251"/>
      <c r="BS166" s="251"/>
      <c r="BT166" s="251"/>
      <c r="BU166" s="251"/>
      <c r="BV166" s="251"/>
      <c r="BW166" s="251"/>
      <c r="BX166" s="251"/>
      <c r="BY166" s="251"/>
      <c r="BZ166" s="251"/>
      <c r="CA166" s="251"/>
      <c r="CB166" s="251"/>
      <c r="CC166" s="251"/>
      <c r="CD166" s="251"/>
      <c r="CE166" s="251"/>
      <c r="CF166" s="251"/>
      <c r="CG166" s="251"/>
      <c r="CH166" s="251"/>
      <c r="CI166" s="251"/>
      <c r="CJ166" s="251"/>
      <c r="CK166" s="251"/>
      <c r="CL166" s="251"/>
      <c r="CM166" s="251"/>
      <c r="CN166" s="253"/>
      <c r="CO166" s="254"/>
      <c r="CP166" s="254"/>
      <c r="CQ166" s="254"/>
      <c r="CR166" s="254"/>
      <c r="CS166" s="254"/>
      <c r="CT166" s="254"/>
      <c r="CU166" s="255"/>
    </row>
    <row r="167" spans="1:105" s="1" customFormat="1" ht="11.2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05" s="2" customFormat="1" ht="12.75" customHeight="1" x14ac:dyDescent="0.2">
      <c r="A168" s="236" t="s">
        <v>402</v>
      </c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  <c r="AO168" s="236"/>
      <c r="AP168" s="236"/>
      <c r="AQ168" s="236"/>
      <c r="AR168" s="236"/>
      <c r="AS168" s="236"/>
      <c r="AT168" s="236"/>
      <c r="AU168" s="236"/>
      <c r="AV168" s="236"/>
      <c r="AW168" s="236"/>
      <c r="AX168" s="236"/>
      <c r="AY168" s="236"/>
      <c r="AZ168" s="236"/>
      <c r="BA168" s="236"/>
      <c r="BB168" s="236"/>
      <c r="BC168" s="236"/>
      <c r="BD168" s="236"/>
      <c r="BE168" s="236"/>
      <c r="BF168" s="236"/>
      <c r="BG168" s="236"/>
      <c r="BH168" s="236"/>
      <c r="BI168" s="236"/>
      <c r="BJ168" s="236"/>
      <c r="BK168" s="236"/>
      <c r="BL168" s="236"/>
      <c r="BM168" s="236"/>
      <c r="BN168" s="236"/>
      <c r="BO168" s="236"/>
      <c r="BP168" s="236"/>
      <c r="BQ168" s="236"/>
      <c r="BR168" s="236"/>
      <c r="BS168" s="236"/>
      <c r="BT168" s="236"/>
      <c r="BU168" s="236"/>
      <c r="BV168" s="236"/>
      <c r="BW168" s="236"/>
      <c r="BX168" s="236"/>
      <c r="BY168" s="236"/>
      <c r="BZ168" s="236"/>
      <c r="CA168" s="236"/>
      <c r="CB168" s="236"/>
      <c r="CC168" s="236"/>
      <c r="CD168" s="236"/>
      <c r="CE168" s="236"/>
      <c r="CF168" s="236"/>
      <c r="CG168" s="236"/>
      <c r="CH168" s="236"/>
      <c r="CI168" s="236"/>
      <c r="CJ168" s="236"/>
      <c r="CK168" s="236"/>
      <c r="CL168" s="236"/>
      <c r="CM168" s="236"/>
      <c r="CN168" s="236"/>
      <c r="CO168" s="236"/>
      <c r="CP168" s="236"/>
      <c r="CQ168" s="236"/>
      <c r="CR168" s="236"/>
      <c r="CS168" s="236"/>
      <c r="CT168" s="236"/>
      <c r="CU168" s="236"/>
    </row>
    <row r="169" spans="1:105" s="22" customFormat="1" ht="8.25" x14ac:dyDescent="0.15"/>
    <row r="170" spans="1:105" s="2" customFormat="1" ht="12.2" customHeight="1" x14ac:dyDescent="0.2">
      <c r="A170" s="237" t="s">
        <v>211</v>
      </c>
      <c r="B170" s="237"/>
      <c r="C170" s="237"/>
      <c r="D170" s="237"/>
      <c r="E170" s="238"/>
      <c r="F170" s="237" t="s">
        <v>43</v>
      </c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8"/>
      <c r="AY170" s="231" t="s">
        <v>295</v>
      </c>
      <c r="AZ170" s="237"/>
      <c r="BA170" s="237"/>
      <c r="BB170" s="237"/>
      <c r="BC170" s="237"/>
      <c r="BD170" s="238"/>
      <c r="BE170" s="231" t="s">
        <v>215</v>
      </c>
      <c r="BF170" s="237"/>
      <c r="BG170" s="237"/>
      <c r="BH170" s="237"/>
      <c r="BI170" s="237"/>
      <c r="BJ170" s="238"/>
      <c r="BK170" s="231" t="s">
        <v>8</v>
      </c>
      <c r="BL170" s="237"/>
      <c r="BM170" s="237"/>
      <c r="BN170" s="237"/>
      <c r="BO170" s="237"/>
      <c r="BP170" s="237"/>
      <c r="BQ170" s="237"/>
      <c r="BR170" s="237"/>
      <c r="BS170" s="238"/>
      <c r="BT170" s="252" t="s">
        <v>32</v>
      </c>
      <c r="BU170" s="226"/>
      <c r="BV170" s="226"/>
      <c r="BW170" s="226"/>
      <c r="BX170" s="226"/>
      <c r="BY170" s="226"/>
      <c r="BZ170" s="226"/>
      <c r="CA170" s="226"/>
      <c r="CB170" s="226"/>
      <c r="CC170" s="226"/>
      <c r="CD170" s="226"/>
      <c r="CE170" s="226"/>
      <c r="CF170" s="226"/>
      <c r="CG170" s="226"/>
      <c r="CH170" s="226"/>
      <c r="CI170" s="226"/>
      <c r="CJ170" s="226"/>
      <c r="CK170" s="226"/>
      <c r="CL170" s="226"/>
      <c r="CM170" s="226"/>
      <c r="CN170" s="226"/>
      <c r="CO170" s="226"/>
      <c r="CP170" s="226"/>
      <c r="CQ170" s="226"/>
      <c r="CR170" s="226"/>
      <c r="CS170" s="226"/>
      <c r="CT170" s="226"/>
      <c r="CU170" s="226"/>
    </row>
    <row r="171" spans="1:105" s="2" customFormat="1" ht="12.2" customHeight="1" x14ac:dyDescent="0.2">
      <c r="A171" s="208" t="s">
        <v>212</v>
      </c>
      <c r="B171" s="208"/>
      <c r="C171" s="208"/>
      <c r="D171" s="208"/>
      <c r="E171" s="209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9"/>
      <c r="AY171" s="207" t="s">
        <v>213</v>
      </c>
      <c r="AZ171" s="208"/>
      <c r="BA171" s="208"/>
      <c r="BB171" s="208"/>
      <c r="BC171" s="208"/>
      <c r="BD171" s="209"/>
      <c r="BE171" s="207" t="s">
        <v>216</v>
      </c>
      <c r="BF171" s="208"/>
      <c r="BG171" s="208"/>
      <c r="BH171" s="208"/>
      <c r="BI171" s="208"/>
      <c r="BJ171" s="209"/>
      <c r="BK171" s="207" t="s">
        <v>338</v>
      </c>
      <c r="BL171" s="208"/>
      <c r="BM171" s="208"/>
      <c r="BN171" s="208"/>
      <c r="BO171" s="208"/>
      <c r="BP171" s="208"/>
      <c r="BQ171" s="208"/>
      <c r="BR171" s="208"/>
      <c r="BS171" s="209"/>
      <c r="BT171" s="207" t="s">
        <v>418</v>
      </c>
      <c r="BU171" s="208"/>
      <c r="BV171" s="208"/>
      <c r="BW171" s="208"/>
      <c r="BX171" s="208"/>
      <c r="BY171" s="208"/>
      <c r="BZ171" s="209"/>
      <c r="CA171" s="207" t="s">
        <v>426</v>
      </c>
      <c r="CB171" s="208"/>
      <c r="CC171" s="208"/>
      <c r="CD171" s="208"/>
      <c r="CE171" s="208"/>
      <c r="CF171" s="208"/>
      <c r="CG171" s="209"/>
      <c r="CH171" s="207" t="s">
        <v>427</v>
      </c>
      <c r="CI171" s="208"/>
      <c r="CJ171" s="208"/>
      <c r="CK171" s="208"/>
      <c r="CL171" s="208"/>
      <c r="CM171" s="208"/>
      <c r="CN171" s="209"/>
      <c r="CO171" s="207" t="s">
        <v>41</v>
      </c>
      <c r="CP171" s="208"/>
      <c r="CQ171" s="208"/>
      <c r="CR171" s="208"/>
      <c r="CS171" s="208"/>
      <c r="CT171" s="208"/>
      <c r="CU171" s="208"/>
    </row>
    <row r="172" spans="1:105" s="2" customFormat="1" ht="12.2" customHeight="1" x14ac:dyDescent="0.2">
      <c r="A172" s="208"/>
      <c r="B172" s="208"/>
      <c r="C172" s="208"/>
      <c r="D172" s="208"/>
      <c r="E172" s="209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9"/>
      <c r="AY172" s="207"/>
      <c r="AZ172" s="208"/>
      <c r="BA172" s="208"/>
      <c r="BB172" s="208"/>
      <c r="BC172" s="208"/>
      <c r="BD172" s="209"/>
      <c r="BE172" s="207" t="s">
        <v>217</v>
      </c>
      <c r="BF172" s="208"/>
      <c r="BG172" s="208"/>
      <c r="BH172" s="208"/>
      <c r="BI172" s="208"/>
      <c r="BJ172" s="209"/>
      <c r="BK172" s="207" t="s">
        <v>318</v>
      </c>
      <c r="BL172" s="208"/>
      <c r="BM172" s="208"/>
      <c r="BN172" s="208"/>
      <c r="BO172" s="208"/>
      <c r="BP172" s="208"/>
      <c r="BQ172" s="208"/>
      <c r="BR172" s="208"/>
      <c r="BS172" s="209"/>
      <c r="BT172" s="207" t="s">
        <v>218</v>
      </c>
      <c r="BU172" s="208"/>
      <c r="BV172" s="208"/>
      <c r="BW172" s="208"/>
      <c r="BX172" s="208"/>
      <c r="BY172" s="208"/>
      <c r="BZ172" s="209"/>
      <c r="CA172" s="207" t="s">
        <v>220</v>
      </c>
      <c r="CB172" s="208"/>
      <c r="CC172" s="208"/>
      <c r="CD172" s="208"/>
      <c r="CE172" s="208"/>
      <c r="CF172" s="208"/>
      <c r="CG172" s="209"/>
      <c r="CH172" s="207" t="s">
        <v>223</v>
      </c>
      <c r="CI172" s="208"/>
      <c r="CJ172" s="208"/>
      <c r="CK172" s="208"/>
      <c r="CL172" s="208"/>
      <c r="CM172" s="208"/>
      <c r="CN172" s="209"/>
      <c r="CO172" s="207" t="s">
        <v>42</v>
      </c>
      <c r="CP172" s="208"/>
      <c r="CQ172" s="208"/>
      <c r="CR172" s="208"/>
      <c r="CS172" s="208"/>
      <c r="CT172" s="208"/>
      <c r="CU172" s="208"/>
    </row>
    <row r="173" spans="1:105" s="2" customFormat="1" ht="12.2" customHeight="1" x14ac:dyDescent="0.2">
      <c r="A173" s="208"/>
      <c r="B173" s="208"/>
      <c r="C173" s="208"/>
      <c r="D173" s="208"/>
      <c r="E173" s="209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9"/>
      <c r="AY173" s="207"/>
      <c r="AZ173" s="208"/>
      <c r="BA173" s="208"/>
      <c r="BB173" s="208"/>
      <c r="BC173" s="208"/>
      <c r="BD173" s="209"/>
      <c r="BE173" s="207"/>
      <c r="BF173" s="208"/>
      <c r="BG173" s="208"/>
      <c r="BH173" s="208"/>
      <c r="BI173" s="208"/>
      <c r="BJ173" s="209"/>
      <c r="BK173" s="207" t="s">
        <v>14</v>
      </c>
      <c r="BL173" s="208"/>
      <c r="BM173" s="208"/>
      <c r="BN173" s="208"/>
      <c r="BO173" s="208"/>
      <c r="BP173" s="208"/>
      <c r="BQ173" s="208"/>
      <c r="BR173" s="208"/>
      <c r="BS173" s="209"/>
      <c r="BT173" s="207" t="s">
        <v>219</v>
      </c>
      <c r="BU173" s="208"/>
      <c r="BV173" s="208"/>
      <c r="BW173" s="208"/>
      <c r="BX173" s="208"/>
      <c r="BY173" s="208"/>
      <c r="BZ173" s="209"/>
      <c r="CA173" s="207" t="s">
        <v>38</v>
      </c>
      <c r="CB173" s="208"/>
      <c r="CC173" s="208"/>
      <c r="CD173" s="208"/>
      <c r="CE173" s="208"/>
      <c r="CF173" s="208"/>
      <c r="CG173" s="209"/>
      <c r="CH173" s="207" t="s">
        <v>38</v>
      </c>
      <c r="CI173" s="208"/>
      <c r="CJ173" s="208"/>
      <c r="CK173" s="208"/>
      <c r="CL173" s="208"/>
      <c r="CM173" s="208"/>
      <c r="CN173" s="209"/>
      <c r="CO173" s="207" t="s">
        <v>38</v>
      </c>
      <c r="CP173" s="208"/>
      <c r="CQ173" s="208"/>
      <c r="CR173" s="208"/>
      <c r="CS173" s="208"/>
      <c r="CT173" s="208"/>
      <c r="CU173" s="208"/>
    </row>
    <row r="174" spans="1:105" s="2" customFormat="1" ht="12.2" customHeight="1" x14ac:dyDescent="0.2">
      <c r="A174" s="232"/>
      <c r="B174" s="232"/>
      <c r="C174" s="232"/>
      <c r="D174" s="232"/>
      <c r="E174" s="233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9"/>
      <c r="AY174" s="207"/>
      <c r="AZ174" s="208"/>
      <c r="BA174" s="208"/>
      <c r="BB174" s="208"/>
      <c r="BC174" s="208"/>
      <c r="BD174" s="209"/>
      <c r="BE174" s="207"/>
      <c r="BF174" s="208"/>
      <c r="BG174" s="208"/>
      <c r="BH174" s="208"/>
      <c r="BI174" s="208"/>
      <c r="BJ174" s="209"/>
      <c r="BK174" s="234" t="s">
        <v>319</v>
      </c>
      <c r="BL174" s="232"/>
      <c r="BM174" s="232"/>
      <c r="BN174" s="232"/>
      <c r="BO174" s="232"/>
      <c r="BP174" s="232"/>
      <c r="BQ174" s="232"/>
      <c r="BR174" s="232"/>
      <c r="BS174" s="233"/>
      <c r="BT174" s="207" t="s">
        <v>221</v>
      </c>
      <c r="BU174" s="208"/>
      <c r="BV174" s="208"/>
      <c r="BW174" s="208"/>
      <c r="BX174" s="208"/>
      <c r="BY174" s="208"/>
      <c r="BZ174" s="209"/>
      <c r="CA174" s="207" t="s">
        <v>222</v>
      </c>
      <c r="CB174" s="208"/>
      <c r="CC174" s="208"/>
      <c r="CD174" s="208"/>
      <c r="CE174" s="208"/>
      <c r="CF174" s="208"/>
      <c r="CG174" s="209"/>
      <c r="CH174" s="207" t="s">
        <v>222</v>
      </c>
      <c r="CI174" s="208"/>
      <c r="CJ174" s="208"/>
      <c r="CK174" s="208"/>
      <c r="CL174" s="208"/>
      <c r="CM174" s="208"/>
      <c r="CN174" s="209"/>
      <c r="CO174" s="207" t="s">
        <v>39</v>
      </c>
      <c r="CP174" s="208"/>
      <c r="CQ174" s="208"/>
      <c r="CR174" s="208"/>
      <c r="CS174" s="208"/>
      <c r="CT174" s="208"/>
      <c r="CU174" s="208"/>
    </row>
    <row r="175" spans="1:105" s="2" customFormat="1" ht="12.2" customHeight="1" thickBot="1" x14ac:dyDescent="0.25">
      <c r="A175" s="226">
        <v>1</v>
      </c>
      <c r="B175" s="226"/>
      <c r="C175" s="226"/>
      <c r="D175" s="226"/>
      <c r="E175" s="227"/>
      <c r="F175" s="227">
        <v>2</v>
      </c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9">
        <v>3</v>
      </c>
      <c r="AZ175" s="229"/>
      <c r="BA175" s="229"/>
      <c r="BB175" s="229"/>
      <c r="BC175" s="229"/>
      <c r="BD175" s="229"/>
      <c r="BE175" s="229">
        <v>4</v>
      </c>
      <c r="BF175" s="229"/>
      <c r="BG175" s="229"/>
      <c r="BH175" s="229"/>
      <c r="BI175" s="229"/>
      <c r="BJ175" s="229"/>
      <c r="BK175" s="230" t="s">
        <v>316</v>
      </c>
      <c r="BL175" s="230"/>
      <c r="BM175" s="230"/>
      <c r="BN175" s="230"/>
      <c r="BO175" s="230"/>
      <c r="BP175" s="230"/>
      <c r="BQ175" s="230"/>
      <c r="BR175" s="230"/>
      <c r="BS175" s="230"/>
      <c r="BT175" s="229">
        <v>5</v>
      </c>
      <c r="BU175" s="229"/>
      <c r="BV175" s="229"/>
      <c r="BW175" s="229"/>
      <c r="BX175" s="229"/>
      <c r="BY175" s="229"/>
      <c r="BZ175" s="229"/>
      <c r="CA175" s="229">
        <v>6</v>
      </c>
      <c r="CB175" s="229"/>
      <c r="CC175" s="229"/>
      <c r="CD175" s="229"/>
      <c r="CE175" s="229"/>
      <c r="CF175" s="229"/>
      <c r="CG175" s="229"/>
      <c r="CH175" s="229">
        <v>7</v>
      </c>
      <c r="CI175" s="229"/>
      <c r="CJ175" s="229"/>
      <c r="CK175" s="229"/>
      <c r="CL175" s="229"/>
      <c r="CM175" s="229"/>
      <c r="CN175" s="229"/>
      <c r="CO175" s="229">
        <v>8</v>
      </c>
      <c r="CP175" s="229"/>
      <c r="CQ175" s="229"/>
      <c r="CR175" s="229"/>
      <c r="CS175" s="229"/>
      <c r="CT175" s="229"/>
      <c r="CU175" s="231"/>
    </row>
    <row r="176" spans="1:105" s="2" customFormat="1" ht="12.2" customHeight="1" x14ac:dyDescent="0.2">
      <c r="A176" s="215" t="s">
        <v>224</v>
      </c>
      <c r="B176" s="215"/>
      <c r="C176" s="215"/>
      <c r="D176" s="215"/>
      <c r="E176" s="216"/>
      <c r="F176" s="217" t="s">
        <v>328</v>
      </c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8" t="s">
        <v>214</v>
      </c>
      <c r="AZ176" s="219"/>
      <c r="BA176" s="219"/>
      <c r="BB176" s="219"/>
      <c r="BC176" s="219"/>
      <c r="BD176" s="219"/>
      <c r="BE176" s="220" t="s">
        <v>56</v>
      </c>
      <c r="BF176" s="220"/>
      <c r="BG176" s="220"/>
      <c r="BH176" s="220"/>
      <c r="BI176" s="220"/>
      <c r="BJ176" s="220"/>
      <c r="BK176" s="221"/>
      <c r="BL176" s="222"/>
      <c r="BM176" s="222"/>
      <c r="BN176" s="222"/>
      <c r="BO176" s="222"/>
      <c r="BP176" s="222"/>
      <c r="BQ176" s="222"/>
      <c r="BR176" s="222"/>
      <c r="BS176" s="223"/>
      <c r="BT176" s="210">
        <f>BP133</f>
        <v>4529729.9400000004</v>
      </c>
      <c r="BU176" s="210"/>
      <c r="BV176" s="210"/>
      <c r="BW176" s="210"/>
      <c r="BX176" s="210"/>
      <c r="BY176" s="210"/>
      <c r="BZ176" s="210"/>
      <c r="CA176" s="210">
        <f>BX133</f>
        <v>3161900</v>
      </c>
      <c r="CB176" s="210"/>
      <c r="CC176" s="210"/>
      <c r="CD176" s="210"/>
      <c r="CE176" s="210"/>
      <c r="CF176" s="210"/>
      <c r="CG176" s="210"/>
      <c r="CH176" s="210">
        <f>CF133</f>
        <v>3161900</v>
      </c>
      <c r="CI176" s="210"/>
      <c r="CJ176" s="210"/>
      <c r="CK176" s="210"/>
      <c r="CL176" s="210"/>
      <c r="CM176" s="210"/>
      <c r="CN176" s="210"/>
      <c r="CO176" s="211"/>
      <c r="CP176" s="211"/>
      <c r="CQ176" s="211"/>
      <c r="CR176" s="211"/>
      <c r="CS176" s="211"/>
      <c r="CT176" s="211"/>
      <c r="CU176" s="212"/>
      <c r="DA176" s="2" t="s">
        <v>417</v>
      </c>
    </row>
    <row r="177" spans="1:116" s="2" customFormat="1" ht="12.2" customHeight="1" x14ac:dyDescent="0.2">
      <c r="A177" s="71" t="s">
        <v>226</v>
      </c>
      <c r="B177" s="71"/>
      <c r="C177" s="71"/>
      <c r="D177" s="71"/>
      <c r="E177" s="72"/>
      <c r="F177" s="213" t="s">
        <v>49</v>
      </c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193"/>
      <c r="AY177" s="154" t="s">
        <v>227</v>
      </c>
      <c r="AZ177" s="140"/>
      <c r="BA177" s="140"/>
      <c r="BB177" s="140"/>
      <c r="BC177" s="140"/>
      <c r="BD177" s="141"/>
      <c r="BE177" s="139" t="s">
        <v>56</v>
      </c>
      <c r="BF177" s="140"/>
      <c r="BG177" s="140"/>
      <c r="BH177" s="140"/>
      <c r="BI177" s="140"/>
      <c r="BJ177" s="141"/>
      <c r="BK177" s="139"/>
      <c r="BL177" s="140"/>
      <c r="BM177" s="140"/>
      <c r="BN177" s="140"/>
      <c r="BO177" s="140"/>
      <c r="BP177" s="140"/>
      <c r="BQ177" s="140"/>
      <c r="BR177" s="140"/>
      <c r="BS177" s="141"/>
      <c r="BT177" s="45"/>
      <c r="BU177" s="46"/>
      <c r="BV177" s="46"/>
      <c r="BW177" s="46"/>
      <c r="BX177" s="46"/>
      <c r="BY177" s="46"/>
      <c r="BZ177" s="47"/>
      <c r="CA177" s="45"/>
      <c r="CB177" s="46"/>
      <c r="CC177" s="46"/>
      <c r="CD177" s="46"/>
      <c r="CE177" s="46"/>
      <c r="CF177" s="46"/>
      <c r="CG177" s="47"/>
      <c r="CH177" s="45"/>
      <c r="CI177" s="46"/>
      <c r="CJ177" s="46"/>
      <c r="CK177" s="46"/>
      <c r="CL177" s="46"/>
      <c r="CM177" s="46"/>
      <c r="CN177" s="47"/>
      <c r="CO177" s="48"/>
      <c r="CP177" s="49"/>
      <c r="CQ177" s="49"/>
      <c r="CR177" s="49"/>
      <c r="CS177" s="49"/>
      <c r="CT177" s="49"/>
      <c r="CU177" s="50"/>
      <c r="DC177" s="367">
        <f>BP133</f>
        <v>4529729.9400000004</v>
      </c>
      <c r="DD177" s="368"/>
      <c r="DE177" s="368"/>
      <c r="DF177" s="368"/>
      <c r="DG177" s="368"/>
      <c r="DH177" s="368"/>
      <c r="DI177" s="368"/>
      <c r="DJ177" s="368"/>
      <c r="DK177" s="368"/>
      <c r="DL177" s="368"/>
    </row>
    <row r="178" spans="1:116" s="2" customFormat="1" ht="12.2" customHeight="1" x14ac:dyDescent="0.2">
      <c r="A178" s="71"/>
      <c r="B178" s="71"/>
      <c r="C178" s="71"/>
      <c r="D178" s="71"/>
      <c r="E178" s="72"/>
      <c r="F178" s="201" t="s">
        <v>241</v>
      </c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3"/>
      <c r="AY178" s="197"/>
      <c r="AZ178" s="198"/>
      <c r="BA178" s="198"/>
      <c r="BB178" s="198"/>
      <c r="BC178" s="198"/>
      <c r="BD178" s="199"/>
      <c r="BE178" s="200"/>
      <c r="BF178" s="198"/>
      <c r="BG178" s="198"/>
      <c r="BH178" s="198"/>
      <c r="BI178" s="198"/>
      <c r="BJ178" s="199"/>
      <c r="BK178" s="200"/>
      <c r="BL178" s="198"/>
      <c r="BM178" s="198"/>
      <c r="BN178" s="198"/>
      <c r="BO178" s="198"/>
      <c r="BP178" s="198"/>
      <c r="BQ178" s="198"/>
      <c r="BR178" s="198"/>
      <c r="BS178" s="199"/>
      <c r="BT178" s="52"/>
      <c r="BU178" s="53"/>
      <c r="BV178" s="53"/>
      <c r="BW178" s="53"/>
      <c r="BX178" s="53"/>
      <c r="BY178" s="53"/>
      <c r="BZ178" s="54"/>
      <c r="CA178" s="52"/>
      <c r="CB178" s="53"/>
      <c r="CC178" s="53"/>
      <c r="CD178" s="53"/>
      <c r="CE178" s="53"/>
      <c r="CF178" s="53"/>
      <c r="CG178" s="54"/>
      <c r="CH178" s="52"/>
      <c r="CI178" s="53"/>
      <c r="CJ178" s="53"/>
      <c r="CK178" s="53"/>
      <c r="CL178" s="53"/>
      <c r="CM178" s="53"/>
      <c r="CN178" s="54"/>
      <c r="CO178" s="136"/>
      <c r="CP178" s="137"/>
      <c r="CQ178" s="137"/>
      <c r="CR178" s="137"/>
      <c r="CS178" s="137"/>
      <c r="CT178" s="137"/>
      <c r="CU178" s="138"/>
      <c r="DC178" s="367">
        <f>BT176-DC177</f>
        <v>0</v>
      </c>
      <c r="DD178" s="368"/>
      <c r="DE178" s="368"/>
      <c r="DF178" s="368"/>
      <c r="DG178" s="368"/>
      <c r="DH178" s="368"/>
      <c r="DI178" s="368"/>
      <c r="DJ178" s="368"/>
      <c r="DK178" s="368"/>
    </row>
    <row r="179" spans="1:116" s="2" customFormat="1" ht="12.2" customHeight="1" x14ac:dyDescent="0.2">
      <c r="A179" s="71"/>
      <c r="B179" s="71"/>
      <c r="C179" s="71"/>
      <c r="D179" s="71"/>
      <c r="E179" s="72"/>
      <c r="F179" s="201" t="s">
        <v>242</v>
      </c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3"/>
      <c r="AY179" s="197"/>
      <c r="AZ179" s="198"/>
      <c r="BA179" s="198"/>
      <c r="BB179" s="198"/>
      <c r="BC179" s="198"/>
      <c r="BD179" s="199"/>
      <c r="BE179" s="200"/>
      <c r="BF179" s="198"/>
      <c r="BG179" s="198"/>
      <c r="BH179" s="198"/>
      <c r="BI179" s="198"/>
      <c r="BJ179" s="199"/>
      <c r="BK179" s="200"/>
      <c r="BL179" s="198"/>
      <c r="BM179" s="198"/>
      <c r="BN179" s="198"/>
      <c r="BO179" s="198"/>
      <c r="BP179" s="198"/>
      <c r="BQ179" s="198"/>
      <c r="BR179" s="198"/>
      <c r="BS179" s="199"/>
      <c r="BT179" s="52"/>
      <c r="BU179" s="53"/>
      <c r="BV179" s="53"/>
      <c r="BW179" s="53"/>
      <c r="BX179" s="53"/>
      <c r="BY179" s="53"/>
      <c r="BZ179" s="54"/>
      <c r="CA179" s="52"/>
      <c r="CB179" s="53"/>
      <c r="CC179" s="53"/>
      <c r="CD179" s="53"/>
      <c r="CE179" s="53"/>
      <c r="CF179" s="53"/>
      <c r="CG179" s="54"/>
      <c r="CH179" s="52"/>
      <c r="CI179" s="53"/>
      <c r="CJ179" s="53"/>
      <c r="CK179" s="53"/>
      <c r="CL179" s="53"/>
      <c r="CM179" s="53"/>
      <c r="CN179" s="54"/>
      <c r="CO179" s="136"/>
      <c r="CP179" s="137"/>
      <c r="CQ179" s="137"/>
      <c r="CR179" s="137"/>
      <c r="CS179" s="137"/>
      <c r="CT179" s="137"/>
      <c r="CU179" s="138"/>
    </row>
    <row r="180" spans="1:116" s="2" customFormat="1" ht="12.2" customHeight="1" x14ac:dyDescent="0.2">
      <c r="A180" s="71"/>
      <c r="B180" s="71"/>
      <c r="C180" s="71"/>
      <c r="D180" s="71"/>
      <c r="E180" s="72"/>
      <c r="F180" s="201" t="s">
        <v>243</v>
      </c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3"/>
      <c r="AY180" s="197"/>
      <c r="AZ180" s="198"/>
      <c r="BA180" s="198"/>
      <c r="BB180" s="198"/>
      <c r="BC180" s="198"/>
      <c r="BD180" s="199"/>
      <c r="BE180" s="200"/>
      <c r="BF180" s="198"/>
      <c r="BG180" s="198"/>
      <c r="BH180" s="198"/>
      <c r="BI180" s="198"/>
      <c r="BJ180" s="199"/>
      <c r="BK180" s="200"/>
      <c r="BL180" s="198"/>
      <c r="BM180" s="198"/>
      <c r="BN180" s="198"/>
      <c r="BO180" s="198"/>
      <c r="BP180" s="198"/>
      <c r="BQ180" s="198"/>
      <c r="BR180" s="198"/>
      <c r="BS180" s="199"/>
      <c r="BT180" s="52"/>
      <c r="BU180" s="53"/>
      <c r="BV180" s="53"/>
      <c r="BW180" s="53"/>
      <c r="BX180" s="53"/>
      <c r="BY180" s="53"/>
      <c r="BZ180" s="54"/>
      <c r="CA180" s="52"/>
      <c r="CB180" s="53"/>
      <c r="CC180" s="53"/>
      <c r="CD180" s="53"/>
      <c r="CE180" s="53"/>
      <c r="CF180" s="53"/>
      <c r="CG180" s="54"/>
      <c r="CH180" s="52"/>
      <c r="CI180" s="53"/>
      <c r="CJ180" s="53"/>
      <c r="CK180" s="53"/>
      <c r="CL180" s="53"/>
      <c r="CM180" s="53"/>
      <c r="CN180" s="54"/>
      <c r="CO180" s="136"/>
      <c r="CP180" s="137"/>
      <c r="CQ180" s="137"/>
      <c r="CR180" s="137"/>
      <c r="CS180" s="137"/>
      <c r="CT180" s="137"/>
      <c r="CU180" s="138"/>
    </row>
    <row r="181" spans="1:116" s="2" customFormat="1" ht="12.2" customHeight="1" x14ac:dyDescent="0.2">
      <c r="A181" s="71"/>
      <c r="B181" s="71"/>
      <c r="C181" s="71"/>
      <c r="D181" s="71"/>
      <c r="E181" s="72"/>
      <c r="F181" s="201" t="s">
        <v>244</v>
      </c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3"/>
      <c r="AY181" s="197"/>
      <c r="AZ181" s="198"/>
      <c r="BA181" s="198"/>
      <c r="BB181" s="198"/>
      <c r="BC181" s="198"/>
      <c r="BD181" s="199"/>
      <c r="BE181" s="200"/>
      <c r="BF181" s="198"/>
      <c r="BG181" s="198"/>
      <c r="BH181" s="198"/>
      <c r="BI181" s="198"/>
      <c r="BJ181" s="199"/>
      <c r="BK181" s="200"/>
      <c r="BL181" s="198"/>
      <c r="BM181" s="198"/>
      <c r="BN181" s="198"/>
      <c r="BO181" s="198"/>
      <c r="BP181" s="198"/>
      <c r="BQ181" s="198"/>
      <c r="BR181" s="198"/>
      <c r="BS181" s="199"/>
      <c r="BT181" s="52"/>
      <c r="BU181" s="53"/>
      <c r="BV181" s="53"/>
      <c r="BW181" s="53"/>
      <c r="BX181" s="53"/>
      <c r="BY181" s="53"/>
      <c r="BZ181" s="54"/>
      <c r="CA181" s="52"/>
      <c r="CB181" s="53"/>
      <c r="CC181" s="53"/>
      <c r="CD181" s="53"/>
      <c r="CE181" s="53"/>
      <c r="CF181" s="53"/>
      <c r="CG181" s="54"/>
      <c r="CH181" s="52"/>
      <c r="CI181" s="53"/>
      <c r="CJ181" s="53"/>
      <c r="CK181" s="53"/>
      <c r="CL181" s="53"/>
      <c r="CM181" s="53"/>
      <c r="CN181" s="54"/>
      <c r="CO181" s="136"/>
      <c r="CP181" s="137"/>
      <c r="CQ181" s="137"/>
      <c r="CR181" s="137"/>
      <c r="CS181" s="137"/>
      <c r="CT181" s="137"/>
      <c r="CU181" s="138"/>
    </row>
    <row r="182" spans="1:116" s="2" customFormat="1" ht="12.2" customHeight="1" x14ac:dyDescent="0.2">
      <c r="A182" s="71"/>
      <c r="B182" s="71"/>
      <c r="C182" s="71"/>
      <c r="D182" s="71"/>
      <c r="E182" s="72"/>
      <c r="F182" s="201" t="s">
        <v>245</v>
      </c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3"/>
      <c r="AY182" s="197"/>
      <c r="AZ182" s="198"/>
      <c r="BA182" s="198"/>
      <c r="BB182" s="198"/>
      <c r="BC182" s="198"/>
      <c r="BD182" s="199"/>
      <c r="BE182" s="200"/>
      <c r="BF182" s="198"/>
      <c r="BG182" s="198"/>
      <c r="BH182" s="198"/>
      <c r="BI182" s="198"/>
      <c r="BJ182" s="199"/>
      <c r="BK182" s="200"/>
      <c r="BL182" s="198"/>
      <c r="BM182" s="198"/>
      <c r="BN182" s="198"/>
      <c r="BO182" s="198"/>
      <c r="BP182" s="198"/>
      <c r="BQ182" s="198"/>
      <c r="BR182" s="198"/>
      <c r="BS182" s="199"/>
      <c r="BT182" s="52"/>
      <c r="BU182" s="53"/>
      <c r="BV182" s="53"/>
      <c r="BW182" s="53"/>
      <c r="BX182" s="53"/>
      <c r="BY182" s="53"/>
      <c r="BZ182" s="54"/>
      <c r="CA182" s="52"/>
      <c r="CB182" s="53"/>
      <c r="CC182" s="53"/>
      <c r="CD182" s="53"/>
      <c r="CE182" s="53"/>
      <c r="CF182" s="53"/>
      <c r="CG182" s="54"/>
      <c r="CH182" s="52"/>
      <c r="CI182" s="53"/>
      <c r="CJ182" s="53"/>
      <c r="CK182" s="53"/>
      <c r="CL182" s="53"/>
      <c r="CM182" s="53"/>
      <c r="CN182" s="54"/>
      <c r="CO182" s="136"/>
      <c r="CP182" s="137"/>
      <c r="CQ182" s="137"/>
      <c r="CR182" s="137"/>
      <c r="CS182" s="137"/>
      <c r="CT182" s="137"/>
      <c r="CU182" s="138"/>
    </row>
    <row r="183" spans="1:116" s="2" customFormat="1" ht="12.2" customHeight="1" x14ac:dyDescent="0.2">
      <c r="A183" s="71"/>
      <c r="B183" s="71"/>
      <c r="C183" s="71"/>
      <c r="D183" s="71"/>
      <c r="E183" s="72"/>
      <c r="F183" s="201" t="s">
        <v>246</v>
      </c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3"/>
      <c r="AY183" s="197"/>
      <c r="AZ183" s="198"/>
      <c r="BA183" s="198"/>
      <c r="BB183" s="198"/>
      <c r="BC183" s="198"/>
      <c r="BD183" s="199"/>
      <c r="BE183" s="200"/>
      <c r="BF183" s="198"/>
      <c r="BG183" s="198"/>
      <c r="BH183" s="198"/>
      <c r="BI183" s="198"/>
      <c r="BJ183" s="199"/>
      <c r="BK183" s="200"/>
      <c r="BL183" s="198"/>
      <c r="BM183" s="198"/>
      <c r="BN183" s="198"/>
      <c r="BO183" s="198"/>
      <c r="BP183" s="198"/>
      <c r="BQ183" s="198"/>
      <c r="BR183" s="198"/>
      <c r="BS183" s="199"/>
      <c r="BT183" s="52"/>
      <c r="BU183" s="53"/>
      <c r="BV183" s="53"/>
      <c r="BW183" s="53"/>
      <c r="BX183" s="53"/>
      <c r="BY183" s="53"/>
      <c r="BZ183" s="54"/>
      <c r="CA183" s="52"/>
      <c r="CB183" s="53"/>
      <c r="CC183" s="53"/>
      <c r="CD183" s="53"/>
      <c r="CE183" s="53"/>
      <c r="CF183" s="53"/>
      <c r="CG183" s="54"/>
      <c r="CH183" s="52"/>
      <c r="CI183" s="53"/>
      <c r="CJ183" s="53"/>
      <c r="CK183" s="53"/>
      <c r="CL183" s="53"/>
      <c r="CM183" s="53"/>
      <c r="CN183" s="54"/>
      <c r="CO183" s="136"/>
      <c r="CP183" s="137"/>
      <c r="CQ183" s="137"/>
      <c r="CR183" s="137"/>
      <c r="CS183" s="137"/>
      <c r="CT183" s="137"/>
      <c r="CU183" s="138"/>
    </row>
    <row r="184" spans="1:116" s="2" customFormat="1" ht="12.2" customHeight="1" x14ac:dyDescent="0.2">
      <c r="A184" s="71"/>
      <c r="B184" s="71"/>
      <c r="C184" s="71"/>
      <c r="D184" s="71"/>
      <c r="E184" s="72"/>
      <c r="F184" s="201" t="s">
        <v>247</v>
      </c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3"/>
      <c r="AY184" s="197"/>
      <c r="AZ184" s="198"/>
      <c r="BA184" s="198"/>
      <c r="BB184" s="198"/>
      <c r="BC184" s="198"/>
      <c r="BD184" s="199"/>
      <c r="BE184" s="200"/>
      <c r="BF184" s="198"/>
      <c r="BG184" s="198"/>
      <c r="BH184" s="198"/>
      <c r="BI184" s="198"/>
      <c r="BJ184" s="199"/>
      <c r="BK184" s="200"/>
      <c r="BL184" s="198"/>
      <c r="BM184" s="198"/>
      <c r="BN184" s="198"/>
      <c r="BO184" s="198"/>
      <c r="BP184" s="198"/>
      <c r="BQ184" s="198"/>
      <c r="BR184" s="198"/>
      <c r="BS184" s="199"/>
      <c r="BT184" s="52"/>
      <c r="BU184" s="53"/>
      <c r="BV184" s="53"/>
      <c r="BW184" s="53"/>
      <c r="BX184" s="53"/>
      <c r="BY184" s="53"/>
      <c r="BZ184" s="54"/>
      <c r="CA184" s="52"/>
      <c r="CB184" s="53"/>
      <c r="CC184" s="53"/>
      <c r="CD184" s="53"/>
      <c r="CE184" s="53"/>
      <c r="CF184" s="53"/>
      <c r="CG184" s="54"/>
      <c r="CH184" s="52"/>
      <c r="CI184" s="53"/>
      <c r="CJ184" s="53"/>
      <c r="CK184" s="53"/>
      <c r="CL184" s="53"/>
      <c r="CM184" s="53"/>
      <c r="CN184" s="54"/>
      <c r="CO184" s="136"/>
      <c r="CP184" s="137"/>
      <c r="CQ184" s="137"/>
      <c r="CR184" s="137"/>
      <c r="CS184" s="137"/>
      <c r="CT184" s="137"/>
      <c r="CU184" s="138"/>
    </row>
    <row r="185" spans="1:116" s="2" customFormat="1" ht="12.2" customHeight="1" x14ac:dyDescent="0.2">
      <c r="A185" s="71"/>
      <c r="B185" s="71"/>
      <c r="C185" s="71"/>
      <c r="D185" s="71"/>
      <c r="E185" s="72"/>
      <c r="F185" s="204" t="s">
        <v>333</v>
      </c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163"/>
      <c r="AZ185" s="129"/>
      <c r="BA185" s="129"/>
      <c r="BB185" s="129"/>
      <c r="BC185" s="129"/>
      <c r="BD185" s="164"/>
      <c r="BE185" s="165"/>
      <c r="BF185" s="129"/>
      <c r="BG185" s="129"/>
      <c r="BH185" s="129"/>
      <c r="BI185" s="129"/>
      <c r="BJ185" s="164"/>
      <c r="BK185" s="165"/>
      <c r="BL185" s="129"/>
      <c r="BM185" s="129"/>
      <c r="BN185" s="129"/>
      <c r="BO185" s="129"/>
      <c r="BP185" s="129"/>
      <c r="BQ185" s="129"/>
      <c r="BR185" s="129"/>
      <c r="BS185" s="164"/>
      <c r="BT185" s="156"/>
      <c r="BU185" s="157"/>
      <c r="BV185" s="157"/>
      <c r="BW185" s="157"/>
      <c r="BX185" s="157"/>
      <c r="BY185" s="157"/>
      <c r="BZ185" s="158"/>
      <c r="CA185" s="156"/>
      <c r="CB185" s="157"/>
      <c r="CC185" s="157"/>
      <c r="CD185" s="157"/>
      <c r="CE185" s="157"/>
      <c r="CF185" s="157"/>
      <c r="CG185" s="158"/>
      <c r="CH185" s="156"/>
      <c r="CI185" s="157"/>
      <c r="CJ185" s="157"/>
      <c r="CK185" s="157"/>
      <c r="CL185" s="157"/>
      <c r="CM185" s="157"/>
      <c r="CN185" s="158"/>
      <c r="CO185" s="149"/>
      <c r="CP185" s="150"/>
      <c r="CQ185" s="150"/>
      <c r="CR185" s="150"/>
      <c r="CS185" s="150"/>
      <c r="CT185" s="150"/>
      <c r="CU185" s="151"/>
    </row>
    <row r="186" spans="1:116" s="2" customFormat="1" ht="12.2" customHeight="1" x14ac:dyDescent="0.2">
      <c r="A186" s="71" t="s">
        <v>225</v>
      </c>
      <c r="B186" s="71"/>
      <c r="C186" s="71"/>
      <c r="D186" s="71"/>
      <c r="E186" s="72"/>
      <c r="F186" s="193" t="s">
        <v>248</v>
      </c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5"/>
      <c r="AY186" s="154" t="s">
        <v>153</v>
      </c>
      <c r="AZ186" s="140"/>
      <c r="BA186" s="140"/>
      <c r="BB186" s="140"/>
      <c r="BC186" s="140"/>
      <c r="BD186" s="141"/>
      <c r="BE186" s="139" t="s">
        <v>56</v>
      </c>
      <c r="BF186" s="140"/>
      <c r="BG186" s="140"/>
      <c r="BH186" s="140"/>
      <c r="BI186" s="140"/>
      <c r="BJ186" s="141"/>
      <c r="BK186" s="139"/>
      <c r="BL186" s="140"/>
      <c r="BM186" s="140"/>
      <c r="BN186" s="140"/>
      <c r="BO186" s="140"/>
      <c r="BP186" s="140"/>
      <c r="BQ186" s="140"/>
      <c r="BR186" s="140"/>
      <c r="BS186" s="141"/>
      <c r="BT186" s="45"/>
      <c r="BU186" s="46"/>
      <c r="BV186" s="46"/>
      <c r="BW186" s="46"/>
      <c r="BX186" s="46"/>
      <c r="BY186" s="46"/>
      <c r="BZ186" s="47"/>
      <c r="CA186" s="45"/>
      <c r="CB186" s="46"/>
      <c r="CC186" s="46"/>
      <c r="CD186" s="46"/>
      <c r="CE186" s="46"/>
      <c r="CF186" s="46"/>
      <c r="CG186" s="47"/>
      <c r="CH186" s="45"/>
      <c r="CI186" s="46"/>
      <c r="CJ186" s="46"/>
      <c r="CK186" s="46"/>
      <c r="CL186" s="46"/>
      <c r="CM186" s="46"/>
      <c r="CN186" s="47"/>
      <c r="CO186" s="48"/>
      <c r="CP186" s="49"/>
      <c r="CQ186" s="49"/>
      <c r="CR186" s="49"/>
      <c r="CS186" s="49"/>
      <c r="CT186" s="49"/>
      <c r="CU186" s="50"/>
    </row>
    <row r="187" spans="1:116" s="2" customFormat="1" ht="12.2" customHeight="1" x14ac:dyDescent="0.2">
      <c r="A187" s="71"/>
      <c r="B187" s="71"/>
      <c r="C187" s="71"/>
      <c r="D187" s="71"/>
      <c r="E187" s="72"/>
      <c r="F187" s="201" t="s">
        <v>249</v>
      </c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3"/>
      <c r="AY187" s="197"/>
      <c r="AZ187" s="198"/>
      <c r="BA187" s="198"/>
      <c r="BB187" s="198"/>
      <c r="BC187" s="198"/>
      <c r="BD187" s="199"/>
      <c r="BE187" s="200"/>
      <c r="BF187" s="198"/>
      <c r="BG187" s="198"/>
      <c r="BH187" s="198"/>
      <c r="BI187" s="198"/>
      <c r="BJ187" s="199"/>
      <c r="BK187" s="200"/>
      <c r="BL187" s="198"/>
      <c r="BM187" s="198"/>
      <c r="BN187" s="198"/>
      <c r="BO187" s="198"/>
      <c r="BP187" s="198"/>
      <c r="BQ187" s="198"/>
      <c r="BR187" s="198"/>
      <c r="BS187" s="199"/>
      <c r="BT187" s="52"/>
      <c r="BU187" s="53"/>
      <c r="BV187" s="53"/>
      <c r="BW187" s="53"/>
      <c r="BX187" s="53"/>
      <c r="BY187" s="53"/>
      <c r="BZ187" s="54"/>
      <c r="CA187" s="52"/>
      <c r="CB187" s="53"/>
      <c r="CC187" s="53"/>
      <c r="CD187" s="53"/>
      <c r="CE187" s="53"/>
      <c r="CF187" s="53"/>
      <c r="CG187" s="54"/>
      <c r="CH187" s="52"/>
      <c r="CI187" s="53"/>
      <c r="CJ187" s="53"/>
      <c r="CK187" s="53"/>
      <c r="CL187" s="53"/>
      <c r="CM187" s="53"/>
      <c r="CN187" s="54"/>
      <c r="CO187" s="136"/>
      <c r="CP187" s="137"/>
      <c r="CQ187" s="137"/>
      <c r="CR187" s="137"/>
      <c r="CS187" s="137"/>
      <c r="CT187" s="137"/>
      <c r="CU187" s="138"/>
    </row>
    <row r="188" spans="1:116" s="2" customFormat="1" ht="12.2" customHeight="1" x14ac:dyDescent="0.2">
      <c r="A188" s="71"/>
      <c r="B188" s="71"/>
      <c r="C188" s="71"/>
      <c r="D188" s="71"/>
      <c r="E188" s="72"/>
      <c r="F188" s="204" t="s">
        <v>329</v>
      </c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163"/>
      <c r="AZ188" s="129"/>
      <c r="BA188" s="129"/>
      <c r="BB188" s="129"/>
      <c r="BC188" s="129"/>
      <c r="BD188" s="164"/>
      <c r="BE188" s="165"/>
      <c r="BF188" s="129"/>
      <c r="BG188" s="129"/>
      <c r="BH188" s="129"/>
      <c r="BI188" s="129"/>
      <c r="BJ188" s="164"/>
      <c r="BK188" s="165"/>
      <c r="BL188" s="129"/>
      <c r="BM188" s="129"/>
      <c r="BN188" s="129"/>
      <c r="BO188" s="129"/>
      <c r="BP188" s="129"/>
      <c r="BQ188" s="129"/>
      <c r="BR188" s="129"/>
      <c r="BS188" s="164"/>
      <c r="BT188" s="156"/>
      <c r="BU188" s="157"/>
      <c r="BV188" s="157"/>
      <c r="BW188" s="157"/>
      <c r="BX188" s="157"/>
      <c r="BY188" s="157"/>
      <c r="BZ188" s="158"/>
      <c r="CA188" s="156"/>
      <c r="CB188" s="157"/>
      <c r="CC188" s="157"/>
      <c r="CD188" s="157"/>
      <c r="CE188" s="157"/>
      <c r="CF188" s="157"/>
      <c r="CG188" s="158"/>
      <c r="CH188" s="156"/>
      <c r="CI188" s="157"/>
      <c r="CJ188" s="157"/>
      <c r="CK188" s="157"/>
      <c r="CL188" s="157"/>
      <c r="CM188" s="157"/>
      <c r="CN188" s="158"/>
      <c r="CO188" s="149"/>
      <c r="CP188" s="150"/>
      <c r="CQ188" s="150"/>
      <c r="CR188" s="150"/>
      <c r="CS188" s="150"/>
      <c r="CT188" s="150"/>
      <c r="CU188" s="151"/>
    </row>
    <row r="189" spans="1:116" s="2" customFormat="1" ht="12.2" customHeight="1" x14ac:dyDescent="0.2">
      <c r="A189" s="71" t="s">
        <v>228</v>
      </c>
      <c r="B189" s="71"/>
      <c r="C189" s="71"/>
      <c r="D189" s="71"/>
      <c r="E189" s="72"/>
      <c r="F189" s="193" t="s">
        <v>334</v>
      </c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5"/>
      <c r="AY189" s="154" t="s">
        <v>230</v>
      </c>
      <c r="AZ189" s="140"/>
      <c r="BA189" s="140"/>
      <c r="BB189" s="140"/>
      <c r="BC189" s="140"/>
      <c r="BD189" s="141"/>
      <c r="BE189" s="139" t="s">
        <v>56</v>
      </c>
      <c r="BF189" s="140"/>
      <c r="BG189" s="140"/>
      <c r="BH189" s="140"/>
      <c r="BI189" s="140"/>
      <c r="BJ189" s="141"/>
      <c r="BK189" s="139"/>
      <c r="BL189" s="140"/>
      <c r="BM189" s="140"/>
      <c r="BN189" s="140"/>
      <c r="BO189" s="140"/>
      <c r="BP189" s="140"/>
      <c r="BQ189" s="140"/>
      <c r="BR189" s="140"/>
      <c r="BS189" s="141"/>
      <c r="BT189" s="45">
        <v>743332.8</v>
      </c>
      <c r="BU189" s="46"/>
      <c r="BV189" s="46"/>
      <c r="BW189" s="46"/>
      <c r="BX189" s="46"/>
      <c r="BY189" s="46"/>
      <c r="BZ189" s="47"/>
      <c r="CA189" s="45"/>
      <c r="CB189" s="46"/>
      <c r="CC189" s="46"/>
      <c r="CD189" s="46"/>
      <c r="CE189" s="46"/>
      <c r="CF189" s="46"/>
      <c r="CG189" s="47"/>
      <c r="CH189" s="45"/>
      <c r="CI189" s="46"/>
      <c r="CJ189" s="46"/>
      <c r="CK189" s="46"/>
      <c r="CL189" s="46"/>
      <c r="CM189" s="46"/>
      <c r="CN189" s="47"/>
      <c r="CO189" s="48"/>
      <c r="CP189" s="49"/>
      <c r="CQ189" s="49"/>
      <c r="CR189" s="49"/>
      <c r="CS189" s="49"/>
      <c r="CT189" s="49"/>
      <c r="CU189" s="50"/>
    </row>
    <row r="190" spans="1:116" s="2" customFormat="1" ht="12.2" customHeight="1" x14ac:dyDescent="0.2">
      <c r="A190" s="71"/>
      <c r="B190" s="71"/>
      <c r="C190" s="71"/>
      <c r="D190" s="71"/>
      <c r="E190" s="72"/>
      <c r="F190" s="204" t="s">
        <v>335</v>
      </c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163"/>
      <c r="AZ190" s="129"/>
      <c r="BA190" s="129"/>
      <c r="BB190" s="129"/>
      <c r="BC190" s="129"/>
      <c r="BD190" s="164"/>
      <c r="BE190" s="165"/>
      <c r="BF190" s="129"/>
      <c r="BG190" s="129"/>
      <c r="BH190" s="129"/>
      <c r="BI190" s="129"/>
      <c r="BJ190" s="164"/>
      <c r="BK190" s="165"/>
      <c r="BL190" s="129"/>
      <c r="BM190" s="129"/>
      <c r="BN190" s="129"/>
      <c r="BO190" s="129"/>
      <c r="BP190" s="129"/>
      <c r="BQ190" s="129"/>
      <c r="BR190" s="129"/>
      <c r="BS190" s="164"/>
      <c r="BT190" s="156"/>
      <c r="BU190" s="157"/>
      <c r="BV190" s="157"/>
      <c r="BW190" s="157"/>
      <c r="BX190" s="157"/>
      <c r="BY190" s="157"/>
      <c r="BZ190" s="158"/>
      <c r="CA190" s="156"/>
      <c r="CB190" s="157"/>
      <c r="CC190" s="157"/>
      <c r="CD190" s="157"/>
      <c r="CE190" s="157"/>
      <c r="CF190" s="157"/>
      <c r="CG190" s="158"/>
      <c r="CH190" s="156"/>
      <c r="CI190" s="157"/>
      <c r="CJ190" s="157"/>
      <c r="CK190" s="157"/>
      <c r="CL190" s="157"/>
      <c r="CM190" s="157"/>
      <c r="CN190" s="158"/>
      <c r="CO190" s="149"/>
      <c r="CP190" s="150"/>
      <c r="CQ190" s="150"/>
      <c r="CR190" s="150"/>
      <c r="CS190" s="150"/>
      <c r="CT190" s="150"/>
      <c r="CU190" s="151"/>
    </row>
    <row r="191" spans="1:116" s="2" customFormat="1" ht="12.2" customHeight="1" x14ac:dyDescent="0.2">
      <c r="A191" s="71" t="s">
        <v>320</v>
      </c>
      <c r="B191" s="71"/>
      <c r="C191" s="71"/>
      <c r="D191" s="71"/>
      <c r="E191" s="72"/>
      <c r="F191" s="205" t="s">
        <v>49</v>
      </c>
      <c r="G191" s="192"/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206"/>
      <c r="AY191" s="154" t="s">
        <v>321</v>
      </c>
      <c r="AZ191" s="140"/>
      <c r="BA191" s="140"/>
      <c r="BB191" s="140"/>
      <c r="BC191" s="140"/>
      <c r="BD191" s="141"/>
      <c r="BE191" s="139" t="s">
        <v>56</v>
      </c>
      <c r="BF191" s="140"/>
      <c r="BG191" s="140"/>
      <c r="BH191" s="140"/>
      <c r="BI191" s="140"/>
      <c r="BJ191" s="141"/>
      <c r="BK191" s="139" t="s">
        <v>56</v>
      </c>
      <c r="BL191" s="140"/>
      <c r="BM191" s="140"/>
      <c r="BN191" s="140"/>
      <c r="BO191" s="140"/>
      <c r="BP191" s="140"/>
      <c r="BQ191" s="140"/>
      <c r="BR191" s="140"/>
      <c r="BS191" s="141"/>
      <c r="BT191" s="45"/>
      <c r="BU191" s="46"/>
      <c r="BV191" s="46"/>
      <c r="BW191" s="46"/>
      <c r="BX191" s="46"/>
      <c r="BY191" s="46"/>
      <c r="BZ191" s="47"/>
      <c r="CA191" s="45"/>
      <c r="CB191" s="46"/>
      <c r="CC191" s="46"/>
      <c r="CD191" s="46"/>
      <c r="CE191" s="46"/>
      <c r="CF191" s="46"/>
      <c r="CG191" s="47"/>
      <c r="CH191" s="45"/>
      <c r="CI191" s="46"/>
      <c r="CJ191" s="46"/>
      <c r="CK191" s="46"/>
      <c r="CL191" s="46"/>
      <c r="CM191" s="46"/>
      <c r="CN191" s="47"/>
      <c r="CO191" s="48"/>
      <c r="CP191" s="49"/>
      <c r="CQ191" s="49"/>
      <c r="CR191" s="49"/>
      <c r="CS191" s="49"/>
      <c r="CT191" s="49"/>
      <c r="CU191" s="50"/>
    </row>
    <row r="192" spans="1:116" s="2" customFormat="1" ht="12.2" customHeight="1" x14ac:dyDescent="0.2">
      <c r="A192" s="71"/>
      <c r="B192" s="71"/>
      <c r="C192" s="71"/>
      <c r="D192" s="71"/>
      <c r="E192" s="72"/>
      <c r="F192" s="191" t="s">
        <v>240</v>
      </c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63"/>
      <c r="AZ192" s="129"/>
      <c r="BA192" s="129"/>
      <c r="BB192" s="129"/>
      <c r="BC192" s="129"/>
      <c r="BD192" s="164"/>
      <c r="BE192" s="165"/>
      <c r="BF192" s="129"/>
      <c r="BG192" s="129"/>
      <c r="BH192" s="129"/>
      <c r="BI192" s="129"/>
      <c r="BJ192" s="164"/>
      <c r="BK192" s="165"/>
      <c r="BL192" s="129"/>
      <c r="BM192" s="129"/>
      <c r="BN192" s="129"/>
      <c r="BO192" s="129"/>
      <c r="BP192" s="129"/>
      <c r="BQ192" s="129"/>
      <c r="BR192" s="129"/>
      <c r="BS192" s="164"/>
      <c r="BT192" s="156"/>
      <c r="BU192" s="157"/>
      <c r="BV192" s="157"/>
      <c r="BW192" s="157"/>
      <c r="BX192" s="157"/>
      <c r="BY192" s="157"/>
      <c r="BZ192" s="158"/>
      <c r="CA192" s="156"/>
      <c r="CB192" s="157"/>
      <c r="CC192" s="157"/>
      <c r="CD192" s="157"/>
      <c r="CE192" s="157"/>
      <c r="CF192" s="157"/>
      <c r="CG192" s="158"/>
      <c r="CH192" s="156"/>
      <c r="CI192" s="157"/>
      <c r="CJ192" s="157"/>
      <c r="CK192" s="157"/>
      <c r="CL192" s="157"/>
      <c r="CM192" s="157"/>
      <c r="CN192" s="158"/>
      <c r="CO192" s="149"/>
      <c r="CP192" s="150"/>
      <c r="CQ192" s="150"/>
      <c r="CR192" s="150"/>
      <c r="CS192" s="150"/>
      <c r="CT192" s="150"/>
      <c r="CU192" s="151"/>
    </row>
    <row r="193" spans="1:99" s="2" customFormat="1" ht="13.5" x14ac:dyDescent="0.2">
      <c r="A193" s="71"/>
      <c r="B193" s="71"/>
      <c r="C193" s="71"/>
      <c r="D193" s="71"/>
      <c r="E193" s="72"/>
      <c r="F193" s="171" t="s">
        <v>330</v>
      </c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2"/>
      <c r="AS193" s="172"/>
      <c r="AT193" s="172"/>
      <c r="AU193" s="172"/>
      <c r="AV193" s="172"/>
      <c r="AW193" s="172"/>
      <c r="AX193" s="173"/>
      <c r="AY193" s="154" t="s">
        <v>322</v>
      </c>
      <c r="AZ193" s="140"/>
      <c r="BA193" s="140"/>
      <c r="BB193" s="140"/>
      <c r="BC193" s="140"/>
      <c r="BD193" s="141"/>
      <c r="BE193" s="139"/>
      <c r="BF193" s="140"/>
      <c r="BG193" s="140"/>
      <c r="BH193" s="140"/>
      <c r="BI193" s="140"/>
      <c r="BJ193" s="141"/>
      <c r="BK193" s="139"/>
      <c r="BL193" s="140"/>
      <c r="BM193" s="140"/>
      <c r="BN193" s="140"/>
      <c r="BO193" s="140"/>
      <c r="BP193" s="140"/>
      <c r="BQ193" s="140"/>
      <c r="BR193" s="140"/>
      <c r="BS193" s="141"/>
      <c r="BT193" s="45"/>
      <c r="BU193" s="46"/>
      <c r="BV193" s="46"/>
      <c r="BW193" s="46"/>
      <c r="BX193" s="46"/>
      <c r="BY193" s="46"/>
      <c r="BZ193" s="47"/>
      <c r="CA193" s="45"/>
      <c r="CB193" s="46"/>
      <c r="CC193" s="46"/>
      <c r="CD193" s="46"/>
      <c r="CE193" s="46"/>
      <c r="CF193" s="46"/>
      <c r="CG193" s="47"/>
      <c r="CH193" s="45"/>
      <c r="CI193" s="46"/>
      <c r="CJ193" s="46"/>
      <c r="CK193" s="46"/>
      <c r="CL193" s="46"/>
      <c r="CM193" s="46"/>
      <c r="CN193" s="47"/>
      <c r="CO193" s="48"/>
      <c r="CP193" s="49"/>
      <c r="CQ193" s="49"/>
      <c r="CR193" s="49"/>
      <c r="CS193" s="49"/>
      <c r="CT193" s="49"/>
      <c r="CU193" s="50"/>
    </row>
    <row r="194" spans="1:99" s="2" customFormat="1" ht="12.2" customHeight="1" x14ac:dyDescent="0.2">
      <c r="A194" s="71"/>
      <c r="B194" s="71"/>
      <c r="C194" s="71"/>
      <c r="D194" s="71"/>
      <c r="E194" s="72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3"/>
      <c r="AZ194" s="129"/>
      <c r="BA194" s="129"/>
      <c r="BB194" s="129"/>
      <c r="BC194" s="129"/>
      <c r="BD194" s="164"/>
      <c r="BE194" s="165"/>
      <c r="BF194" s="129"/>
      <c r="BG194" s="129"/>
      <c r="BH194" s="129"/>
      <c r="BI194" s="129"/>
      <c r="BJ194" s="164"/>
      <c r="BK194" s="165"/>
      <c r="BL194" s="129"/>
      <c r="BM194" s="129"/>
      <c r="BN194" s="129"/>
      <c r="BO194" s="129"/>
      <c r="BP194" s="129"/>
      <c r="BQ194" s="129"/>
      <c r="BR194" s="129"/>
      <c r="BS194" s="164"/>
      <c r="BT194" s="156"/>
      <c r="BU194" s="157"/>
      <c r="BV194" s="157"/>
      <c r="BW194" s="157"/>
      <c r="BX194" s="157"/>
      <c r="BY194" s="157"/>
      <c r="BZ194" s="158"/>
      <c r="CA194" s="156"/>
      <c r="CB194" s="157"/>
      <c r="CC194" s="157"/>
      <c r="CD194" s="157"/>
      <c r="CE194" s="157"/>
      <c r="CF194" s="157"/>
      <c r="CG194" s="158"/>
      <c r="CH194" s="156"/>
      <c r="CI194" s="157"/>
      <c r="CJ194" s="157"/>
      <c r="CK194" s="157"/>
      <c r="CL194" s="157"/>
      <c r="CM194" s="157"/>
      <c r="CN194" s="158"/>
      <c r="CO194" s="149"/>
      <c r="CP194" s="150"/>
      <c r="CQ194" s="150"/>
      <c r="CR194" s="150"/>
      <c r="CS194" s="150"/>
      <c r="CT194" s="150"/>
      <c r="CU194" s="151"/>
    </row>
    <row r="195" spans="1:99" s="2" customFormat="1" ht="12.2" customHeight="1" x14ac:dyDescent="0.2">
      <c r="A195" s="71" t="s">
        <v>324</v>
      </c>
      <c r="B195" s="71"/>
      <c r="C195" s="71"/>
      <c r="D195" s="71"/>
      <c r="E195" s="72"/>
      <c r="F195" s="174" t="s">
        <v>272</v>
      </c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6"/>
      <c r="AY195" s="170" t="s">
        <v>323</v>
      </c>
      <c r="AZ195" s="77"/>
      <c r="BA195" s="77"/>
      <c r="BB195" s="77"/>
      <c r="BC195" s="77"/>
      <c r="BD195" s="77"/>
      <c r="BE195" s="77" t="s">
        <v>56</v>
      </c>
      <c r="BF195" s="77"/>
      <c r="BG195" s="77"/>
      <c r="BH195" s="77"/>
      <c r="BI195" s="77"/>
      <c r="BJ195" s="77"/>
      <c r="BK195" s="77" t="s">
        <v>56</v>
      </c>
      <c r="BL195" s="77"/>
      <c r="BM195" s="77"/>
      <c r="BN195" s="77"/>
      <c r="BO195" s="77"/>
      <c r="BP195" s="77"/>
      <c r="BQ195" s="77"/>
      <c r="BR195" s="77"/>
      <c r="BS195" s="77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177"/>
      <c r="CP195" s="177"/>
      <c r="CQ195" s="177"/>
      <c r="CR195" s="177"/>
      <c r="CS195" s="177"/>
      <c r="CT195" s="177"/>
      <c r="CU195" s="178"/>
    </row>
    <row r="196" spans="1:99" s="2" customFormat="1" ht="12.2" customHeight="1" x14ac:dyDescent="0.2">
      <c r="A196" s="71" t="s">
        <v>229</v>
      </c>
      <c r="B196" s="71"/>
      <c r="C196" s="71"/>
      <c r="D196" s="71"/>
      <c r="E196" s="72"/>
      <c r="F196" s="193" t="s">
        <v>248</v>
      </c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5"/>
      <c r="AY196" s="154" t="s">
        <v>231</v>
      </c>
      <c r="AZ196" s="140"/>
      <c r="BA196" s="140"/>
      <c r="BB196" s="140"/>
      <c r="BC196" s="140"/>
      <c r="BD196" s="141"/>
      <c r="BE196" s="139" t="s">
        <v>56</v>
      </c>
      <c r="BF196" s="140"/>
      <c r="BG196" s="140"/>
      <c r="BH196" s="140"/>
      <c r="BI196" s="140"/>
      <c r="BJ196" s="141"/>
      <c r="BK196" s="139"/>
      <c r="BL196" s="140"/>
      <c r="BM196" s="140"/>
      <c r="BN196" s="140"/>
      <c r="BO196" s="140"/>
      <c r="BP196" s="140"/>
      <c r="BQ196" s="140"/>
      <c r="BR196" s="140"/>
      <c r="BS196" s="141"/>
      <c r="BT196" s="45">
        <f>BT176-BT189</f>
        <v>3786397.1400000006</v>
      </c>
      <c r="BU196" s="46"/>
      <c r="BV196" s="46"/>
      <c r="BW196" s="46"/>
      <c r="BX196" s="46"/>
      <c r="BY196" s="46"/>
      <c r="BZ196" s="47"/>
      <c r="CA196" s="45"/>
      <c r="CB196" s="46"/>
      <c r="CC196" s="46"/>
      <c r="CD196" s="46"/>
      <c r="CE196" s="46"/>
      <c r="CF196" s="46"/>
      <c r="CG196" s="47"/>
      <c r="CH196" s="45"/>
      <c r="CI196" s="46"/>
      <c r="CJ196" s="46"/>
      <c r="CK196" s="46"/>
      <c r="CL196" s="46"/>
      <c r="CM196" s="46"/>
      <c r="CN196" s="47"/>
      <c r="CO196" s="48"/>
      <c r="CP196" s="49"/>
      <c r="CQ196" s="49"/>
      <c r="CR196" s="49"/>
      <c r="CS196" s="49"/>
      <c r="CT196" s="49"/>
      <c r="CU196" s="50"/>
    </row>
    <row r="197" spans="1:99" s="2" customFormat="1" ht="12.2" customHeight="1" x14ac:dyDescent="0.2">
      <c r="A197" s="71"/>
      <c r="B197" s="71"/>
      <c r="C197" s="71"/>
      <c r="D197" s="71"/>
      <c r="E197" s="72"/>
      <c r="F197" s="201" t="s">
        <v>317</v>
      </c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3"/>
      <c r="AY197" s="197"/>
      <c r="AZ197" s="198"/>
      <c r="BA197" s="198"/>
      <c r="BB197" s="198"/>
      <c r="BC197" s="198"/>
      <c r="BD197" s="199"/>
      <c r="BE197" s="200"/>
      <c r="BF197" s="198"/>
      <c r="BG197" s="198"/>
      <c r="BH197" s="198"/>
      <c r="BI197" s="198"/>
      <c r="BJ197" s="199"/>
      <c r="BK197" s="200"/>
      <c r="BL197" s="198"/>
      <c r="BM197" s="198"/>
      <c r="BN197" s="198"/>
      <c r="BO197" s="198"/>
      <c r="BP197" s="198"/>
      <c r="BQ197" s="198"/>
      <c r="BR197" s="198"/>
      <c r="BS197" s="199"/>
      <c r="BT197" s="52"/>
      <c r="BU197" s="53"/>
      <c r="BV197" s="53"/>
      <c r="BW197" s="53"/>
      <c r="BX197" s="53"/>
      <c r="BY197" s="53"/>
      <c r="BZ197" s="54"/>
      <c r="CA197" s="52"/>
      <c r="CB197" s="53"/>
      <c r="CC197" s="53"/>
      <c r="CD197" s="53"/>
      <c r="CE197" s="53"/>
      <c r="CF197" s="53"/>
      <c r="CG197" s="54"/>
      <c r="CH197" s="52"/>
      <c r="CI197" s="53"/>
      <c r="CJ197" s="53"/>
      <c r="CK197" s="53"/>
      <c r="CL197" s="53"/>
      <c r="CM197" s="53"/>
      <c r="CN197" s="54"/>
      <c r="CO197" s="136"/>
      <c r="CP197" s="137"/>
      <c r="CQ197" s="137"/>
      <c r="CR197" s="137"/>
      <c r="CS197" s="137"/>
      <c r="CT197" s="137"/>
      <c r="CU197" s="138"/>
    </row>
    <row r="198" spans="1:99" s="2" customFormat="1" ht="12.2" customHeight="1" x14ac:dyDescent="0.2">
      <c r="A198" s="71"/>
      <c r="B198" s="71"/>
      <c r="C198" s="71"/>
      <c r="D198" s="71"/>
      <c r="E198" s="72"/>
      <c r="F198" s="204" t="s">
        <v>331</v>
      </c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163"/>
      <c r="AZ198" s="129"/>
      <c r="BA198" s="129"/>
      <c r="BB198" s="129"/>
      <c r="BC198" s="129"/>
      <c r="BD198" s="164"/>
      <c r="BE198" s="165"/>
      <c r="BF198" s="129"/>
      <c r="BG198" s="129"/>
      <c r="BH198" s="129"/>
      <c r="BI198" s="129"/>
      <c r="BJ198" s="164"/>
      <c r="BK198" s="165"/>
      <c r="BL198" s="129"/>
      <c r="BM198" s="129"/>
      <c r="BN198" s="129"/>
      <c r="BO198" s="129"/>
      <c r="BP198" s="129"/>
      <c r="BQ198" s="129"/>
      <c r="BR198" s="129"/>
      <c r="BS198" s="164"/>
      <c r="BT198" s="156"/>
      <c r="BU198" s="157"/>
      <c r="BV198" s="157"/>
      <c r="BW198" s="157"/>
      <c r="BX198" s="157"/>
      <c r="BY198" s="157"/>
      <c r="BZ198" s="158"/>
      <c r="CA198" s="156"/>
      <c r="CB198" s="157"/>
      <c r="CC198" s="157"/>
      <c r="CD198" s="157"/>
      <c r="CE198" s="157"/>
      <c r="CF198" s="157"/>
      <c r="CG198" s="158"/>
      <c r="CH198" s="156"/>
      <c r="CI198" s="157"/>
      <c r="CJ198" s="157"/>
      <c r="CK198" s="157"/>
      <c r="CL198" s="157"/>
      <c r="CM198" s="157"/>
      <c r="CN198" s="158"/>
      <c r="CO198" s="149"/>
      <c r="CP198" s="150"/>
      <c r="CQ198" s="150"/>
      <c r="CR198" s="150"/>
      <c r="CS198" s="150"/>
      <c r="CT198" s="150"/>
      <c r="CU198" s="151"/>
    </row>
    <row r="199" spans="1:99" s="2" customFormat="1" ht="12.2" customHeight="1" x14ac:dyDescent="0.2">
      <c r="A199" s="71" t="s">
        <v>232</v>
      </c>
      <c r="B199" s="71"/>
      <c r="C199" s="71"/>
      <c r="D199" s="71"/>
      <c r="E199" s="72"/>
      <c r="F199" s="192" t="s">
        <v>49</v>
      </c>
      <c r="G199" s="192"/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54" t="s">
        <v>233</v>
      </c>
      <c r="AZ199" s="140"/>
      <c r="BA199" s="140"/>
      <c r="BB199" s="140"/>
      <c r="BC199" s="140"/>
      <c r="BD199" s="141"/>
      <c r="BE199" s="139" t="s">
        <v>56</v>
      </c>
      <c r="BF199" s="140"/>
      <c r="BG199" s="140"/>
      <c r="BH199" s="140"/>
      <c r="BI199" s="140"/>
      <c r="BJ199" s="141"/>
      <c r="BK199" s="139"/>
      <c r="BL199" s="140"/>
      <c r="BM199" s="140"/>
      <c r="BN199" s="140"/>
      <c r="BO199" s="140"/>
      <c r="BP199" s="140"/>
      <c r="BQ199" s="140"/>
      <c r="BR199" s="140"/>
      <c r="BS199" s="141"/>
      <c r="BT199" s="45">
        <f>BT196-BT211</f>
        <v>1417697.1400000006</v>
      </c>
      <c r="BU199" s="46"/>
      <c r="BV199" s="46"/>
      <c r="BW199" s="46"/>
      <c r="BX199" s="46"/>
      <c r="BY199" s="46"/>
      <c r="BZ199" s="47"/>
      <c r="CA199" s="45"/>
      <c r="CB199" s="46"/>
      <c r="CC199" s="46"/>
      <c r="CD199" s="46"/>
      <c r="CE199" s="46"/>
      <c r="CF199" s="46"/>
      <c r="CG199" s="47"/>
      <c r="CH199" s="45"/>
      <c r="CI199" s="46"/>
      <c r="CJ199" s="46"/>
      <c r="CK199" s="46"/>
      <c r="CL199" s="46"/>
      <c r="CM199" s="46"/>
      <c r="CN199" s="47"/>
      <c r="CO199" s="48"/>
      <c r="CP199" s="49"/>
      <c r="CQ199" s="49"/>
      <c r="CR199" s="49"/>
      <c r="CS199" s="49"/>
      <c r="CT199" s="49"/>
      <c r="CU199" s="50"/>
    </row>
    <row r="200" spans="1:99" s="2" customFormat="1" ht="12.2" customHeight="1" x14ac:dyDescent="0.2">
      <c r="A200" s="71"/>
      <c r="B200" s="71"/>
      <c r="C200" s="71"/>
      <c r="D200" s="71"/>
      <c r="E200" s="72"/>
      <c r="F200" s="196" t="s">
        <v>238</v>
      </c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6"/>
      <c r="AR200" s="196"/>
      <c r="AS200" s="196"/>
      <c r="AT200" s="196"/>
      <c r="AU200" s="196"/>
      <c r="AV200" s="196"/>
      <c r="AW200" s="196"/>
      <c r="AX200" s="196"/>
      <c r="AY200" s="197"/>
      <c r="AZ200" s="198"/>
      <c r="BA200" s="198"/>
      <c r="BB200" s="198"/>
      <c r="BC200" s="198"/>
      <c r="BD200" s="199"/>
      <c r="BE200" s="200"/>
      <c r="BF200" s="198"/>
      <c r="BG200" s="198"/>
      <c r="BH200" s="198"/>
      <c r="BI200" s="198"/>
      <c r="BJ200" s="199"/>
      <c r="BK200" s="200"/>
      <c r="BL200" s="198"/>
      <c r="BM200" s="198"/>
      <c r="BN200" s="198"/>
      <c r="BO200" s="198"/>
      <c r="BP200" s="198"/>
      <c r="BQ200" s="198"/>
      <c r="BR200" s="198"/>
      <c r="BS200" s="199"/>
      <c r="BT200" s="52"/>
      <c r="BU200" s="53"/>
      <c r="BV200" s="53"/>
      <c r="BW200" s="53"/>
      <c r="BX200" s="53"/>
      <c r="BY200" s="53"/>
      <c r="BZ200" s="54"/>
      <c r="CA200" s="52"/>
      <c r="CB200" s="53"/>
      <c r="CC200" s="53"/>
      <c r="CD200" s="53"/>
      <c r="CE200" s="53"/>
      <c r="CF200" s="53"/>
      <c r="CG200" s="54"/>
      <c r="CH200" s="52"/>
      <c r="CI200" s="53"/>
      <c r="CJ200" s="53"/>
      <c r="CK200" s="53"/>
      <c r="CL200" s="53"/>
      <c r="CM200" s="53"/>
      <c r="CN200" s="54"/>
      <c r="CO200" s="136"/>
      <c r="CP200" s="137"/>
      <c r="CQ200" s="137"/>
      <c r="CR200" s="137"/>
      <c r="CS200" s="137"/>
      <c r="CT200" s="137"/>
      <c r="CU200" s="138"/>
    </row>
    <row r="201" spans="1:99" s="2" customFormat="1" ht="12.2" customHeight="1" x14ac:dyDescent="0.2">
      <c r="A201" s="71"/>
      <c r="B201" s="71"/>
      <c r="C201" s="71"/>
      <c r="D201" s="71"/>
      <c r="E201" s="72"/>
      <c r="F201" s="191" t="s">
        <v>239</v>
      </c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163"/>
      <c r="AZ201" s="129"/>
      <c r="BA201" s="129"/>
      <c r="BB201" s="129"/>
      <c r="BC201" s="129"/>
      <c r="BD201" s="164"/>
      <c r="BE201" s="165"/>
      <c r="BF201" s="129"/>
      <c r="BG201" s="129"/>
      <c r="BH201" s="129"/>
      <c r="BI201" s="129"/>
      <c r="BJ201" s="164"/>
      <c r="BK201" s="165"/>
      <c r="BL201" s="129"/>
      <c r="BM201" s="129"/>
      <c r="BN201" s="129"/>
      <c r="BO201" s="129"/>
      <c r="BP201" s="129"/>
      <c r="BQ201" s="129"/>
      <c r="BR201" s="129"/>
      <c r="BS201" s="164"/>
      <c r="BT201" s="156"/>
      <c r="BU201" s="157"/>
      <c r="BV201" s="157"/>
      <c r="BW201" s="157"/>
      <c r="BX201" s="157"/>
      <c r="BY201" s="157"/>
      <c r="BZ201" s="158"/>
      <c r="CA201" s="156"/>
      <c r="CB201" s="157"/>
      <c r="CC201" s="157"/>
      <c r="CD201" s="157"/>
      <c r="CE201" s="157"/>
      <c r="CF201" s="157"/>
      <c r="CG201" s="158"/>
      <c r="CH201" s="156"/>
      <c r="CI201" s="157"/>
      <c r="CJ201" s="157"/>
      <c r="CK201" s="157"/>
      <c r="CL201" s="157"/>
      <c r="CM201" s="157"/>
      <c r="CN201" s="158"/>
      <c r="CO201" s="149"/>
      <c r="CP201" s="150"/>
      <c r="CQ201" s="150"/>
      <c r="CR201" s="150"/>
      <c r="CS201" s="150"/>
      <c r="CT201" s="150"/>
      <c r="CU201" s="151"/>
    </row>
    <row r="202" spans="1:99" s="2" customFormat="1" ht="12.2" customHeight="1" x14ac:dyDescent="0.2">
      <c r="A202" s="71" t="s">
        <v>234</v>
      </c>
      <c r="B202" s="71"/>
      <c r="C202" s="71"/>
      <c r="D202" s="71"/>
      <c r="E202" s="72"/>
      <c r="F202" s="172" t="s">
        <v>49</v>
      </c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2"/>
      <c r="AT202" s="172"/>
      <c r="AU202" s="172"/>
      <c r="AV202" s="172"/>
      <c r="AW202" s="172"/>
      <c r="AX202" s="172"/>
      <c r="AY202" s="154" t="s">
        <v>235</v>
      </c>
      <c r="AZ202" s="140"/>
      <c r="BA202" s="140"/>
      <c r="BB202" s="140"/>
      <c r="BC202" s="140"/>
      <c r="BD202" s="141"/>
      <c r="BE202" s="139" t="s">
        <v>56</v>
      </c>
      <c r="BF202" s="140"/>
      <c r="BG202" s="140"/>
      <c r="BH202" s="140"/>
      <c r="BI202" s="140"/>
      <c r="BJ202" s="141"/>
      <c r="BK202" s="139"/>
      <c r="BL202" s="140"/>
      <c r="BM202" s="140"/>
      <c r="BN202" s="140"/>
      <c r="BO202" s="140"/>
      <c r="BP202" s="140"/>
      <c r="BQ202" s="140"/>
      <c r="BR202" s="140"/>
      <c r="BS202" s="141"/>
      <c r="BT202" s="45"/>
      <c r="BU202" s="46"/>
      <c r="BV202" s="46"/>
      <c r="BW202" s="46"/>
      <c r="BX202" s="46"/>
      <c r="BY202" s="46"/>
      <c r="BZ202" s="47"/>
      <c r="CA202" s="45"/>
      <c r="CB202" s="46"/>
      <c r="CC202" s="46"/>
      <c r="CD202" s="46"/>
      <c r="CE202" s="46"/>
      <c r="CF202" s="46"/>
      <c r="CG202" s="47"/>
      <c r="CH202" s="45"/>
      <c r="CI202" s="46"/>
      <c r="CJ202" s="46"/>
      <c r="CK202" s="46"/>
      <c r="CL202" s="46"/>
      <c r="CM202" s="46"/>
      <c r="CN202" s="47"/>
      <c r="CO202" s="48"/>
      <c r="CP202" s="49"/>
      <c r="CQ202" s="49"/>
      <c r="CR202" s="49"/>
      <c r="CS202" s="49"/>
      <c r="CT202" s="49"/>
      <c r="CU202" s="50"/>
    </row>
    <row r="203" spans="1:99" s="2" customFormat="1" ht="12.2" customHeight="1" x14ac:dyDescent="0.2">
      <c r="A203" s="71"/>
      <c r="B203" s="71"/>
      <c r="C203" s="71"/>
      <c r="D203" s="71"/>
      <c r="E203" s="72"/>
      <c r="F203" s="166" t="s">
        <v>240</v>
      </c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3"/>
      <c r="AZ203" s="129"/>
      <c r="BA203" s="129"/>
      <c r="BB203" s="129"/>
      <c r="BC203" s="129"/>
      <c r="BD203" s="164"/>
      <c r="BE203" s="165"/>
      <c r="BF203" s="129"/>
      <c r="BG203" s="129"/>
      <c r="BH203" s="129"/>
      <c r="BI203" s="129"/>
      <c r="BJ203" s="164"/>
      <c r="BK203" s="165"/>
      <c r="BL203" s="129"/>
      <c r="BM203" s="129"/>
      <c r="BN203" s="129"/>
      <c r="BO203" s="129"/>
      <c r="BP203" s="129"/>
      <c r="BQ203" s="129"/>
      <c r="BR203" s="129"/>
      <c r="BS203" s="164"/>
      <c r="BT203" s="156"/>
      <c r="BU203" s="157"/>
      <c r="BV203" s="157"/>
      <c r="BW203" s="157"/>
      <c r="BX203" s="157"/>
      <c r="BY203" s="157"/>
      <c r="BZ203" s="158"/>
      <c r="CA203" s="156"/>
      <c r="CB203" s="157"/>
      <c r="CC203" s="157"/>
      <c r="CD203" s="157"/>
      <c r="CE203" s="157"/>
      <c r="CF203" s="157"/>
      <c r="CG203" s="158"/>
      <c r="CH203" s="156"/>
      <c r="CI203" s="157"/>
      <c r="CJ203" s="157"/>
      <c r="CK203" s="157"/>
      <c r="CL203" s="157"/>
      <c r="CM203" s="157"/>
      <c r="CN203" s="158"/>
      <c r="CO203" s="149"/>
      <c r="CP203" s="150"/>
      <c r="CQ203" s="150"/>
      <c r="CR203" s="150"/>
      <c r="CS203" s="150"/>
      <c r="CT203" s="150"/>
      <c r="CU203" s="151"/>
    </row>
    <row r="204" spans="1:99" s="2" customFormat="1" ht="12.2" customHeight="1" x14ac:dyDescent="0.2">
      <c r="A204" s="71" t="s">
        <v>236</v>
      </c>
      <c r="B204" s="71"/>
      <c r="C204" s="71"/>
      <c r="D204" s="71"/>
      <c r="E204" s="72"/>
      <c r="F204" s="167" t="s">
        <v>332</v>
      </c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9"/>
      <c r="AY204" s="170" t="s">
        <v>237</v>
      </c>
      <c r="AZ204" s="77"/>
      <c r="BA204" s="77"/>
      <c r="BB204" s="77"/>
      <c r="BC204" s="77"/>
      <c r="BD204" s="77"/>
      <c r="BE204" s="77" t="s">
        <v>56</v>
      </c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61">
        <f>BT199</f>
        <v>1417697.1400000006</v>
      </c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177"/>
      <c r="CP204" s="177"/>
      <c r="CQ204" s="177"/>
      <c r="CR204" s="177"/>
      <c r="CS204" s="177"/>
      <c r="CT204" s="177"/>
      <c r="CU204" s="178"/>
    </row>
    <row r="205" spans="1:99" s="2" customFormat="1" ht="12.2" customHeight="1" x14ac:dyDescent="0.2">
      <c r="A205" s="71" t="s">
        <v>250</v>
      </c>
      <c r="B205" s="71"/>
      <c r="C205" s="71"/>
      <c r="D205" s="71"/>
      <c r="E205" s="72"/>
      <c r="F205" s="192" t="s">
        <v>266</v>
      </c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54" t="s">
        <v>251</v>
      </c>
      <c r="AZ205" s="140"/>
      <c r="BA205" s="140"/>
      <c r="BB205" s="140"/>
      <c r="BC205" s="140"/>
      <c r="BD205" s="141"/>
      <c r="BE205" s="139" t="s">
        <v>56</v>
      </c>
      <c r="BF205" s="140"/>
      <c r="BG205" s="140"/>
      <c r="BH205" s="140"/>
      <c r="BI205" s="140"/>
      <c r="BJ205" s="141"/>
      <c r="BK205" s="139"/>
      <c r="BL205" s="140"/>
      <c r="BM205" s="140"/>
      <c r="BN205" s="140"/>
      <c r="BO205" s="140"/>
      <c r="BP205" s="140"/>
      <c r="BQ205" s="140"/>
      <c r="BR205" s="140"/>
      <c r="BS205" s="141"/>
      <c r="BT205" s="45"/>
      <c r="BU205" s="46"/>
      <c r="BV205" s="46"/>
      <c r="BW205" s="46"/>
      <c r="BX205" s="46"/>
      <c r="BY205" s="46"/>
      <c r="BZ205" s="47"/>
      <c r="CA205" s="45"/>
      <c r="CB205" s="46"/>
      <c r="CC205" s="46"/>
      <c r="CD205" s="46"/>
      <c r="CE205" s="46"/>
      <c r="CF205" s="46"/>
      <c r="CG205" s="47"/>
      <c r="CH205" s="45"/>
      <c r="CI205" s="46"/>
      <c r="CJ205" s="46"/>
      <c r="CK205" s="46"/>
      <c r="CL205" s="46"/>
      <c r="CM205" s="46"/>
      <c r="CN205" s="47"/>
      <c r="CO205" s="48"/>
      <c r="CP205" s="49"/>
      <c r="CQ205" s="49"/>
      <c r="CR205" s="49"/>
      <c r="CS205" s="49"/>
      <c r="CT205" s="49"/>
      <c r="CU205" s="50"/>
    </row>
    <row r="206" spans="1:99" s="2" customFormat="1" ht="12.2" customHeight="1" x14ac:dyDescent="0.2">
      <c r="A206" s="71"/>
      <c r="B206" s="71"/>
      <c r="C206" s="71"/>
      <c r="D206" s="71"/>
      <c r="E206" s="72"/>
      <c r="F206" s="191" t="s">
        <v>267</v>
      </c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63"/>
      <c r="AZ206" s="129"/>
      <c r="BA206" s="129"/>
      <c r="BB206" s="129"/>
      <c r="BC206" s="129"/>
      <c r="BD206" s="164"/>
      <c r="BE206" s="165"/>
      <c r="BF206" s="129"/>
      <c r="BG206" s="129"/>
      <c r="BH206" s="129"/>
      <c r="BI206" s="129"/>
      <c r="BJ206" s="164"/>
      <c r="BK206" s="165"/>
      <c r="BL206" s="129"/>
      <c r="BM206" s="129"/>
      <c r="BN206" s="129"/>
      <c r="BO206" s="129"/>
      <c r="BP206" s="129"/>
      <c r="BQ206" s="129"/>
      <c r="BR206" s="129"/>
      <c r="BS206" s="164"/>
      <c r="BT206" s="156"/>
      <c r="BU206" s="157"/>
      <c r="BV206" s="157"/>
      <c r="BW206" s="157"/>
      <c r="BX206" s="157"/>
      <c r="BY206" s="157"/>
      <c r="BZ206" s="158"/>
      <c r="CA206" s="156"/>
      <c r="CB206" s="157"/>
      <c r="CC206" s="157"/>
      <c r="CD206" s="157"/>
      <c r="CE206" s="157"/>
      <c r="CF206" s="157"/>
      <c r="CG206" s="158"/>
      <c r="CH206" s="156"/>
      <c r="CI206" s="157"/>
      <c r="CJ206" s="157"/>
      <c r="CK206" s="157"/>
      <c r="CL206" s="157"/>
      <c r="CM206" s="157"/>
      <c r="CN206" s="158"/>
      <c r="CO206" s="149"/>
      <c r="CP206" s="150"/>
      <c r="CQ206" s="150"/>
      <c r="CR206" s="150"/>
      <c r="CS206" s="150"/>
      <c r="CT206" s="150"/>
      <c r="CU206" s="151"/>
    </row>
    <row r="207" spans="1:99" s="2" customFormat="1" ht="12.2" customHeight="1" x14ac:dyDescent="0.2">
      <c r="A207" s="71" t="s">
        <v>252</v>
      </c>
      <c r="B207" s="71"/>
      <c r="C207" s="71"/>
      <c r="D207" s="71"/>
      <c r="E207" s="72"/>
      <c r="F207" s="172" t="s">
        <v>49</v>
      </c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2"/>
      <c r="AN207" s="172"/>
      <c r="AO207" s="172"/>
      <c r="AP207" s="172"/>
      <c r="AQ207" s="172"/>
      <c r="AR207" s="172"/>
      <c r="AS207" s="172"/>
      <c r="AT207" s="172"/>
      <c r="AU207" s="172"/>
      <c r="AV207" s="172"/>
      <c r="AW207" s="172"/>
      <c r="AX207" s="172"/>
      <c r="AY207" s="154" t="s">
        <v>254</v>
      </c>
      <c r="AZ207" s="140"/>
      <c r="BA207" s="140"/>
      <c r="BB207" s="140"/>
      <c r="BC207" s="140"/>
      <c r="BD207" s="141"/>
      <c r="BE207" s="139" t="s">
        <v>56</v>
      </c>
      <c r="BF207" s="140"/>
      <c r="BG207" s="140"/>
      <c r="BH207" s="140"/>
      <c r="BI207" s="140"/>
      <c r="BJ207" s="141"/>
      <c r="BK207" s="139"/>
      <c r="BL207" s="140"/>
      <c r="BM207" s="140"/>
      <c r="BN207" s="140"/>
      <c r="BO207" s="140"/>
      <c r="BP207" s="140"/>
      <c r="BQ207" s="140"/>
      <c r="BR207" s="140"/>
      <c r="BS207" s="141"/>
      <c r="BT207" s="45"/>
      <c r="BU207" s="46"/>
      <c r="BV207" s="46"/>
      <c r="BW207" s="46"/>
      <c r="BX207" s="46"/>
      <c r="BY207" s="46"/>
      <c r="BZ207" s="47"/>
      <c r="CA207" s="45"/>
      <c r="CB207" s="46"/>
      <c r="CC207" s="46"/>
      <c r="CD207" s="46"/>
      <c r="CE207" s="46"/>
      <c r="CF207" s="46"/>
      <c r="CG207" s="47"/>
      <c r="CH207" s="45"/>
      <c r="CI207" s="46"/>
      <c r="CJ207" s="46"/>
      <c r="CK207" s="46"/>
      <c r="CL207" s="46"/>
      <c r="CM207" s="46"/>
      <c r="CN207" s="47"/>
      <c r="CO207" s="48"/>
      <c r="CP207" s="49"/>
      <c r="CQ207" s="49"/>
      <c r="CR207" s="49"/>
      <c r="CS207" s="49"/>
      <c r="CT207" s="49"/>
      <c r="CU207" s="50"/>
    </row>
    <row r="208" spans="1:99" s="2" customFormat="1" ht="12.2" customHeight="1" x14ac:dyDescent="0.2">
      <c r="A208" s="71"/>
      <c r="B208" s="71"/>
      <c r="C208" s="71"/>
      <c r="D208" s="71"/>
      <c r="E208" s="72"/>
      <c r="F208" s="166" t="s">
        <v>240</v>
      </c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3"/>
      <c r="AZ208" s="129"/>
      <c r="BA208" s="129"/>
      <c r="BB208" s="129"/>
      <c r="BC208" s="129"/>
      <c r="BD208" s="164"/>
      <c r="BE208" s="165"/>
      <c r="BF208" s="129"/>
      <c r="BG208" s="129"/>
      <c r="BH208" s="129"/>
      <c r="BI208" s="129"/>
      <c r="BJ208" s="164"/>
      <c r="BK208" s="165"/>
      <c r="BL208" s="129"/>
      <c r="BM208" s="129"/>
      <c r="BN208" s="129"/>
      <c r="BO208" s="129"/>
      <c r="BP208" s="129"/>
      <c r="BQ208" s="129"/>
      <c r="BR208" s="129"/>
      <c r="BS208" s="164"/>
      <c r="BT208" s="156"/>
      <c r="BU208" s="157"/>
      <c r="BV208" s="157"/>
      <c r="BW208" s="157"/>
      <c r="BX208" s="157"/>
      <c r="BY208" s="157"/>
      <c r="BZ208" s="158"/>
      <c r="CA208" s="156"/>
      <c r="CB208" s="157"/>
      <c r="CC208" s="157"/>
      <c r="CD208" s="157"/>
      <c r="CE208" s="157"/>
      <c r="CF208" s="157"/>
      <c r="CG208" s="158"/>
      <c r="CH208" s="156"/>
      <c r="CI208" s="157"/>
      <c r="CJ208" s="157"/>
      <c r="CK208" s="157"/>
      <c r="CL208" s="157"/>
      <c r="CM208" s="157"/>
      <c r="CN208" s="158"/>
      <c r="CO208" s="149"/>
      <c r="CP208" s="150"/>
      <c r="CQ208" s="150"/>
      <c r="CR208" s="150"/>
      <c r="CS208" s="150"/>
      <c r="CT208" s="150"/>
      <c r="CU208" s="151"/>
    </row>
    <row r="209" spans="1:99" s="2" customFormat="1" ht="13.5" x14ac:dyDescent="0.2">
      <c r="A209" s="71" t="s">
        <v>410</v>
      </c>
      <c r="B209" s="71"/>
      <c r="C209" s="71"/>
      <c r="D209" s="71"/>
      <c r="E209" s="72"/>
      <c r="F209" s="171" t="s">
        <v>330</v>
      </c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2"/>
      <c r="AN209" s="172"/>
      <c r="AO209" s="172"/>
      <c r="AP209" s="172"/>
      <c r="AQ209" s="172"/>
      <c r="AR209" s="172"/>
      <c r="AS209" s="172"/>
      <c r="AT209" s="172"/>
      <c r="AU209" s="172"/>
      <c r="AV209" s="172"/>
      <c r="AW209" s="172"/>
      <c r="AX209" s="173"/>
      <c r="AY209" s="154" t="s">
        <v>325</v>
      </c>
      <c r="AZ209" s="140"/>
      <c r="BA209" s="140"/>
      <c r="BB209" s="140"/>
      <c r="BC209" s="140"/>
      <c r="BD209" s="141"/>
      <c r="BE209" s="139" t="s">
        <v>56</v>
      </c>
      <c r="BF209" s="140"/>
      <c r="BG209" s="140"/>
      <c r="BH209" s="140"/>
      <c r="BI209" s="140"/>
      <c r="BJ209" s="141"/>
      <c r="BK209" s="139"/>
      <c r="BL209" s="140"/>
      <c r="BM209" s="140"/>
      <c r="BN209" s="140"/>
      <c r="BO209" s="140"/>
      <c r="BP209" s="140"/>
      <c r="BQ209" s="140"/>
      <c r="BR209" s="140"/>
      <c r="BS209" s="141"/>
      <c r="BT209" s="45"/>
      <c r="BU209" s="46"/>
      <c r="BV209" s="46"/>
      <c r="BW209" s="46"/>
      <c r="BX209" s="46"/>
      <c r="BY209" s="46"/>
      <c r="BZ209" s="47"/>
      <c r="CA209" s="45"/>
      <c r="CB209" s="46"/>
      <c r="CC209" s="46"/>
      <c r="CD209" s="46"/>
      <c r="CE209" s="46"/>
      <c r="CF209" s="46"/>
      <c r="CG209" s="47"/>
      <c r="CH209" s="45"/>
      <c r="CI209" s="46"/>
      <c r="CJ209" s="46"/>
      <c r="CK209" s="46"/>
      <c r="CL209" s="46"/>
      <c r="CM209" s="46"/>
      <c r="CN209" s="47"/>
      <c r="CO209" s="48"/>
      <c r="CP209" s="49"/>
      <c r="CQ209" s="49"/>
      <c r="CR209" s="49"/>
      <c r="CS209" s="49"/>
      <c r="CT209" s="49"/>
      <c r="CU209" s="50"/>
    </row>
    <row r="210" spans="1:99" s="2" customFormat="1" ht="84.75" customHeight="1" x14ac:dyDescent="0.2">
      <c r="A210" s="71"/>
      <c r="B210" s="71"/>
      <c r="C210" s="71"/>
      <c r="D210" s="71"/>
      <c r="E210" s="72"/>
      <c r="F210" s="188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90"/>
      <c r="AY210" s="163"/>
      <c r="AZ210" s="129"/>
      <c r="BA210" s="129"/>
      <c r="BB210" s="129"/>
      <c r="BC210" s="129"/>
      <c r="BD210" s="164"/>
      <c r="BE210" s="165"/>
      <c r="BF210" s="129"/>
      <c r="BG210" s="129"/>
      <c r="BH210" s="129"/>
      <c r="BI210" s="129"/>
      <c r="BJ210" s="164"/>
      <c r="BK210" s="165"/>
      <c r="BL210" s="129"/>
      <c r="BM210" s="129"/>
      <c r="BN210" s="129"/>
      <c r="BO210" s="129"/>
      <c r="BP210" s="129"/>
      <c r="BQ210" s="129"/>
      <c r="BR210" s="129"/>
      <c r="BS210" s="164"/>
      <c r="BT210" s="156"/>
      <c r="BU210" s="157"/>
      <c r="BV210" s="157"/>
      <c r="BW210" s="157"/>
      <c r="BX210" s="157"/>
      <c r="BY210" s="157"/>
      <c r="BZ210" s="158"/>
      <c r="CA210" s="156"/>
      <c r="CB210" s="157"/>
      <c r="CC210" s="157"/>
      <c r="CD210" s="157"/>
      <c r="CE210" s="157"/>
      <c r="CF210" s="157"/>
      <c r="CG210" s="158"/>
      <c r="CH210" s="156"/>
      <c r="CI210" s="157"/>
      <c r="CJ210" s="157"/>
      <c r="CK210" s="157"/>
      <c r="CL210" s="157"/>
      <c r="CM210" s="157"/>
      <c r="CN210" s="158"/>
      <c r="CO210" s="149"/>
      <c r="CP210" s="150"/>
      <c r="CQ210" s="150"/>
      <c r="CR210" s="150"/>
      <c r="CS210" s="150"/>
      <c r="CT210" s="150"/>
      <c r="CU210" s="151"/>
    </row>
    <row r="211" spans="1:99" s="2" customFormat="1" ht="12.2" customHeight="1" x14ac:dyDescent="0.2">
      <c r="A211" s="71" t="s">
        <v>253</v>
      </c>
      <c r="B211" s="71"/>
      <c r="C211" s="71"/>
      <c r="D211" s="71"/>
      <c r="E211" s="72"/>
      <c r="F211" s="167" t="s">
        <v>332</v>
      </c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9"/>
      <c r="AY211" s="170" t="s">
        <v>255</v>
      </c>
      <c r="AZ211" s="77"/>
      <c r="BA211" s="77"/>
      <c r="BB211" s="77"/>
      <c r="BC211" s="77"/>
      <c r="BD211" s="77"/>
      <c r="BE211" s="77" t="s">
        <v>56</v>
      </c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61">
        <f>BT212+BT213+BT214+BT215</f>
        <v>2368700</v>
      </c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177"/>
      <c r="CP211" s="177"/>
      <c r="CQ211" s="177"/>
      <c r="CR211" s="177"/>
      <c r="CS211" s="177"/>
      <c r="CT211" s="177"/>
      <c r="CU211" s="178"/>
    </row>
    <row r="212" spans="1:99" s="2" customFormat="1" ht="43.5" customHeight="1" x14ac:dyDescent="0.2">
      <c r="A212" s="71" t="s">
        <v>430</v>
      </c>
      <c r="B212" s="71"/>
      <c r="C212" s="71"/>
      <c r="D212" s="71"/>
      <c r="E212" s="72"/>
      <c r="F212" s="73" t="s">
        <v>432</v>
      </c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5"/>
      <c r="AY212" s="76" t="s">
        <v>431</v>
      </c>
      <c r="AZ212" s="71"/>
      <c r="BA212" s="71"/>
      <c r="BB212" s="71"/>
      <c r="BC212" s="71"/>
      <c r="BD212" s="72"/>
      <c r="BE212" s="77" t="s">
        <v>56</v>
      </c>
      <c r="BF212" s="77"/>
      <c r="BG212" s="77"/>
      <c r="BH212" s="77"/>
      <c r="BI212" s="77"/>
      <c r="BJ212" s="77"/>
      <c r="BK212" s="78" t="s">
        <v>439</v>
      </c>
      <c r="BL212" s="71"/>
      <c r="BM212" s="71"/>
      <c r="BN212" s="71"/>
      <c r="BO212" s="71"/>
      <c r="BP212" s="71"/>
      <c r="BQ212" s="71"/>
      <c r="BR212" s="71"/>
      <c r="BS212" s="72"/>
      <c r="BT212" s="79">
        <v>507500</v>
      </c>
      <c r="BU212" s="80"/>
      <c r="BV212" s="80"/>
      <c r="BW212" s="80"/>
      <c r="BX212" s="80"/>
      <c r="BY212" s="80"/>
      <c r="BZ212" s="81"/>
      <c r="CA212" s="45"/>
      <c r="CB212" s="46"/>
      <c r="CC212" s="46"/>
      <c r="CD212" s="46"/>
      <c r="CE212" s="46"/>
      <c r="CF212" s="46"/>
      <c r="CG212" s="47"/>
      <c r="CH212" s="45"/>
      <c r="CI212" s="46"/>
      <c r="CJ212" s="46"/>
      <c r="CK212" s="46"/>
      <c r="CL212" s="46"/>
      <c r="CM212" s="46"/>
      <c r="CN212" s="47"/>
      <c r="CO212" s="48"/>
      <c r="CP212" s="49"/>
      <c r="CQ212" s="49"/>
      <c r="CR212" s="49"/>
      <c r="CS212" s="49"/>
      <c r="CT212" s="49"/>
      <c r="CU212" s="50"/>
    </row>
    <row r="213" spans="1:99" s="2" customFormat="1" ht="129.75" customHeight="1" x14ac:dyDescent="0.2">
      <c r="A213" s="71" t="s">
        <v>435</v>
      </c>
      <c r="B213" s="71"/>
      <c r="C213" s="71"/>
      <c r="D213" s="71"/>
      <c r="E213" s="72"/>
      <c r="F213" s="73" t="s">
        <v>437</v>
      </c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5"/>
      <c r="AY213" s="76" t="s">
        <v>446</v>
      </c>
      <c r="AZ213" s="71"/>
      <c r="BA213" s="71"/>
      <c r="BB213" s="71"/>
      <c r="BC213" s="71"/>
      <c r="BD213" s="72"/>
      <c r="BE213" s="77" t="s">
        <v>56</v>
      </c>
      <c r="BF213" s="77"/>
      <c r="BG213" s="77"/>
      <c r="BH213" s="77"/>
      <c r="BI213" s="77"/>
      <c r="BJ213" s="77"/>
      <c r="BK213" s="78" t="s">
        <v>440</v>
      </c>
      <c r="BL213" s="71"/>
      <c r="BM213" s="71"/>
      <c r="BN213" s="71"/>
      <c r="BO213" s="71"/>
      <c r="BP213" s="71"/>
      <c r="BQ213" s="71"/>
      <c r="BR213" s="71"/>
      <c r="BS213" s="72"/>
      <c r="BT213" s="79">
        <v>937200</v>
      </c>
      <c r="BU213" s="80"/>
      <c r="BV213" s="80"/>
      <c r="BW213" s="80"/>
      <c r="BX213" s="80"/>
      <c r="BY213" s="80"/>
      <c r="BZ213" s="81"/>
      <c r="CA213" s="45"/>
      <c r="CB213" s="46"/>
      <c r="CC213" s="46"/>
      <c r="CD213" s="46"/>
      <c r="CE213" s="46"/>
      <c r="CF213" s="46"/>
      <c r="CG213" s="47"/>
      <c r="CH213" s="45"/>
      <c r="CI213" s="46"/>
      <c r="CJ213" s="46"/>
      <c r="CK213" s="46"/>
      <c r="CL213" s="46"/>
      <c r="CM213" s="46"/>
      <c r="CN213" s="47"/>
      <c r="CO213" s="48"/>
      <c r="CP213" s="49"/>
      <c r="CQ213" s="49"/>
      <c r="CR213" s="49"/>
      <c r="CS213" s="49"/>
      <c r="CT213" s="49"/>
      <c r="CU213" s="50"/>
    </row>
    <row r="214" spans="1:99" s="2" customFormat="1" ht="109.5" customHeight="1" x14ac:dyDescent="0.2">
      <c r="A214" s="71" t="s">
        <v>436</v>
      </c>
      <c r="B214" s="71"/>
      <c r="C214" s="71"/>
      <c r="D214" s="71"/>
      <c r="E214" s="72"/>
      <c r="F214" s="73" t="s">
        <v>438</v>
      </c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74"/>
      <c r="AT214" s="74"/>
      <c r="AU214" s="74"/>
      <c r="AV214" s="74"/>
      <c r="AW214" s="74"/>
      <c r="AX214" s="75"/>
      <c r="AY214" s="76" t="s">
        <v>447</v>
      </c>
      <c r="AZ214" s="71"/>
      <c r="BA214" s="71"/>
      <c r="BB214" s="71"/>
      <c r="BC214" s="71"/>
      <c r="BD214" s="72"/>
      <c r="BE214" s="77" t="s">
        <v>56</v>
      </c>
      <c r="BF214" s="77"/>
      <c r="BG214" s="77"/>
      <c r="BH214" s="77"/>
      <c r="BI214" s="77"/>
      <c r="BJ214" s="77"/>
      <c r="BK214" s="78" t="s">
        <v>440</v>
      </c>
      <c r="BL214" s="71"/>
      <c r="BM214" s="71"/>
      <c r="BN214" s="71"/>
      <c r="BO214" s="71"/>
      <c r="BP214" s="71"/>
      <c r="BQ214" s="71"/>
      <c r="BR214" s="71"/>
      <c r="BS214" s="72"/>
      <c r="BT214" s="79">
        <v>684000</v>
      </c>
      <c r="BU214" s="80"/>
      <c r="BV214" s="80"/>
      <c r="BW214" s="80"/>
      <c r="BX214" s="80"/>
      <c r="BY214" s="80"/>
      <c r="BZ214" s="81"/>
      <c r="CA214" s="45"/>
      <c r="CB214" s="46"/>
      <c r="CC214" s="46"/>
      <c r="CD214" s="46"/>
      <c r="CE214" s="46"/>
      <c r="CF214" s="46"/>
      <c r="CG214" s="47"/>
      <c r="CH214" s="45"/>
      <c r="CI214" s="46"/>
      <c r="CJ214" s="46"/>
      <c r="CK214" s="46"/>
      <c r="CL214" s="46"/>
      <c r="CM214" s="46"/>
      <c r="CN214" s="47"/>
      <c r="CO214" s="48"/>
      <c r="CP214" s="49"/>
      <c r="CQ214" s="49"/>
      <c r="CR214" s="49"/>
      <c r="CS214" s="49"/>
      <c r="CT214" s="49"/>
      <c r="CU214" s="50"/>
    </row>
    <row r="215" spans="1:99" s="2" customFormat="1" ht="49.5" customHeight="1" x14ac:dyDescent="0.2">
      <c r="A215" s="71" t="s">
        <v>444</v>
      </c>
      <c r="B215" s="71"/>
      <c r="C215" s="71"/>
      <c r="D215" s="71"/>
      <c r="E215" s="72"/>
      <c r="F215" s="73" t="s">
        <v>449</v>
      </c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5"/>
      <c r="AY215" s="76" t="s">
        <v>448</v>
      </c>
      <c r="AZ215" s="71"/>
      <c r="BA215" s="71"/>
      <c r="BB215" s="71"/>
      <c r="BC215" s="71"/>
      <c r="BD215" s="72"/>
      <c r="BE215" s="77" t="s">
        <v>56</v>
      </c>
      <c r="BF215" s="77"/>
      <c r="BG215" s="77"/>
      <c r="BH215" s="77"/>
      <c r="BI215" s="77"/>
      <c r="BJ215" s="77"/>
      <c r="BK215" s="78" t="s">
        <v>445</v>
      </c>
      <c r="BL215" s="71"/>
      <c r="BM215" s="71"/>
      <c r="BN215" s="71"/>
      <c r="BO215" s="71"/>
      <c r="BP215" s="71"/>
      <c r="BQ215" s="71"/>
      <c r="BR215" s="71"/>
      <c r="BS215" s="72"/>
      <c r="BT215" s="79">
        <v>240000</v>
      </c>
      <c r="BU215" s="80"/>
      <c r="BV215" s="80"/>
      <c r="BW215" s="80"/>
      <c r="BX215" s="80"/>
      <c r="BY215" s="80"/>
      <c r="BZ215" s="81"/>
      <c r="CA215" s="45"/>
      <c r="CB215" s="46"/>
      <c r="CC215" s="46"/>
      <c r="CD215" s="46"/>
      <c r="CE215" s="46"/>
      <c r="CF215" s="46"/>
      <c r="CG215" s="47"/>
      <c r="CH215" s="45"/>
      <c r="CI215" s="46"/>
      <c r="CJ215" s="46"/>
      <c r="CK215" s="46"/>
      <c r="CL215" s="46"/>
      <c r="CM215" s="46"/>
      <c r="CN215" s="47"/>
      <c r="CO215" s="48"/>
      <c r="CP215" s="49"/>
      <c r="CQ215" s="49"/>
      <c r="CR215" s="49"/>
      <c r="CS215" s="49"/>
      <c r="CT215" s="49"/>
      <c r="CU215" s="50"/>
    </row>
    <row r="216" spans="1:99" s="2" customFormat="1" ht="13.5" x14ac:dyDescent="0.2">
      <c r="A216" s="71" t="s">
        <v>258</v>
      </c>
      <c r="B216" s="71"/>
      <c r="C216" s="71"/>
      <c r="D216" s="71"/>
      <c r="E216" s="72"/>
      <c r="F216" s="174" t="s">
        <v>336</v>
      </c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6"/>
      <c r="AY216" s="76" t="s">
        <v>256</v>
      </c>
      <c r="AZ216" s="71"/>
      <c r="BA216" s="71"/>
      <c r="BB216" s="71"/>
      <c r="BC216" s="71"/>
      <c r="BD216" s="72"/>
      <c r="BE216" s="78" t="s">
        <v>56</v>
      </c>
      <c r="BF216" s="71"/>
      <c r="BG216" s="71"/>
      <c r="BH216" s="71"/>
      <c r="BI216" s="71"/>
      <c r="BJ216" s="72"/>
      <c r="BK216" s="78"/>
      <c r="BL216" s="71"/>
      <c r="BM216" s="71"/>
      <c r="BN216" s="71"/>
      <c r="BO216" s="71"/>
      <c r="BP216" s="71"/>
      <c r="BQ216" s="71"/>
      <c r="BR216" s="71"/>
      <c r="BS216" s="72"/>
      <c r="BT216" s="79"/>
      <c r="BU216" s="80"/>
      <c r="BV216" s="80"/>
      <c r="BW216" s="80"/>
      <c r="BX216" s="80"/>
      <c r="BY216" s="80"/>
      <c r="BZ216" s="8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80"/>
      <c r="CP216" s="80"/>
      <c r="CQ216" s="80"/>
      <c r="CR216" s="80"/>
      <c r="CS216" s="80"/>
      <c r="CT216" s="80"/>
      <c r="CU216" s="185"/>
    </row>
    <row r="217" spans="1:99" s="2" customFormat="1" ht="12.2" customHeight="1" x14ac:dyDescent="0.2">
      <c r="A217" s="71"/>
      <c r="B217" s="71"/>
      <c r="C217" s="71"/>
      <c r="D217" s="71"/>
      <c r="E217" s="72"/>
      <c r="F217" s="171" t="s">
        <v>330</v>
      </c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72"/>
      <c r="AT217" s="172"/>
      <c r="AU217" s="172"/>
      <c r="AV217" s="172"/>
      <c r="AW217" s="172"/>
      <c r="AX217" s="173"/>
      <c r="AY217" s="154" t="s">
        <v>326</v>
      </c>
      <c r="AZ217" s="140"/>
      <c r="BA217" s="140"/>
      <c r="BB217" s="140"/>
      <c r="BC217" s="140"/>
      <c r="BD217" s="141"/>
      <c r="BE217" s="139" t="s">
        <v>56</v>
      </c>
      <c r="BF217" s="140"/>
      <c r="BG217" s="140"/>
      <c r="BH217" s="140"/>
      <c r="BI217" s="140"/>
      <c r="BJ217" s="141"/>
      <c r="BK217" s="139"/>
      <c r="BL217" s="140"/>
      <c r="BM217" s="140"/>
      <c r="BN217" s="140"/>
      <c r="BO217" s="140"/>
      <c r="BP217" s="140"/>
      <c r="BQ217" s="140"/>
      <c r="BR217" s="140"/>
      <c r="BS217" s="141"/>
      <c r="BT217" s="45"/>
      <c r="BU217" s="46"/>
      <c r="BV217" s="46"/>
      <c r="BW217" s="46"/>
      <c r="BX217" s="46"/>
      <c r="BY217" s="46"/>
      <c r="BZ217" s="47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46"/>
      <c r="CP217" s="46"/>
      <c r="CQ217" s="46"/>
      <c r="CR217" s="46"/>
      <c r="CS217" s="46"/>
      <c r="CT217" s="46"/>
      <c r="CU217" s="180"/>
    </row>
    <row r="218" spans="1:99" s="2" customFormat="1" ht="12.2" customHeight="1" x14ac:dyDescent="0.2">
      <c r="A218" s="71"/>
      <c r="B218" s="71"/>
      <c r="C218" s="71"/>
      <c r="D218" s="71"/>
      <c r="E218" s="72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3"/>
      <c r="AZ218" s="129"/>
      <c r="BA218" s="129"/>
      <c r="BB218" s="129"/>
      <c r="BC218" s="129"/>
      <c r="BD218" s="164"/>
      <c r="BE218" s="165"/>
      <c r="BF218" s="129"/>
      <c r="BG218" s="129"/>
      <c r="BH218" s="129"/>
      <c r="BI218" s="129"/>
      <c r="BJ218" s="164"/>
      <c r="BK218" s="165"/>
      <c r="BL218" s="129"/>
      <c r="BM218" s="129"/>
      <c r="BN218" s="129"/>
      <c r="BO218" s="129"/>
      <c r="BP218" s="129"/>
      <c r="BQ218" s="129"/>
      <c r="BR218" s="129"/>
      <c r="BS218" s="164"/>
      <c r="BT218" s="156"/>
      <c r="BU218" s="157"/>
      <c r="BV218" s="157"/>
      <c r="BW218" s="157"/>
      <c r="BX218" s="157"/>
      <c r="BY218" s="157"/>
      <c r="BZ218" s="158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157"/>
      <c r="CP218" s="157"/>
      <c r="CQ218" s="157"/>
      <c r="CR218" s="157"/>
      <c r="CS218" s="157"/>
      <c r="CT218" s="157"/>
      <c r="CU218" s="181"/>
    </row>
    <row r="219" spans="1:99" s="2" customFormat="1" ht="12.2" customHeight="1" x14ac:dyDescent="0.2">
      <c r="A219" s="71" t="s">
        <v>257</v>
      </c>
      <c r="B219" s="71"/>
      <c r="C219" s="71"/>
      <c r="D219" s="71"/>
      <c r="E219" s="72"/>
      <c r="F219" s="174" t="s">
        <v>268</v>
      </c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6"/>
      <c r="AY219" s="170" t="s">
        <v>259</v>
      </c>
      <c r="AZ219" s="77"/>
      <c r="BA219" s="77"/>
      <c r="BB219" s="77"/>
      <c r="BC219" s="77"/>
      <c r="BD219" s="77"/>
      <c r="BE219" s="77" t="s">
        <v>56</v>
      </c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2"/>
      <c r="CP219" s="62"/>
      <c r="CQ219" s="62"/>
      <c r="CR219" s="62"/>
      <c r="CS219" s="62"/>
      <c r="CT219" s="62"/>
      <c r="CU219" s="62"/>
    </row>
    <row r="220" spans="1:99" s="2" customFormat="1" ht="12.2" customHeight="1" x14ac:dyDescent="0.2">
      <c r="A220" s="129" t="s">
        <v>260</v>
      </c>
      <c r="B220" s="129"/>
      <c r="C220" s="129"/>
      <c r="D220" s="129"/>
      <c r="E220" s="164"/>
      <c r="F220" s="186" t="s">
        <v>49</v>
      </c>
      <c r="G220" s="186"/>
      <c r="H220" s="186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6"/>
      <c r="Y220" s="186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  <c r="AS220" s="186"/>
      <c r="AT220" s="186"/>
      <c r="AU220" s="186"/>
      <c r="AV220" s="186"/>
      <c r="AW220" s="186"/>
      <c r="AX220" s="187"/>
      <c r="AY220" s="154" t="s">
        <v>262</v>
      </c>
      <c r="AZ220" s="140"/>
      <c r="BA220" s="140"/>
      <c r="BB220" s="140"/>
      <c r="BC220" s="140"/>
      <c r="BD220" s="141"/>
      <c r="BE220" s="139" t="s">
        <v>56</v>
      </c>
      <c r="BF220" s="140"/>
      <c r="BG220" s="140"/>
      <c r="BH220" s="140"/>
      <c r="BI220" s="140"/>
      <c r="BJ220" s="141"/>
      <c r="BK220" s="139"/>
      <c r="BL220" s="140"/>
      <c r="BM220" s="140"/>
      <c r="BN220" s="140"/>
      <c r="BO220" s="140"/>
      <c r="BP220" s="140"/>
      <c r="BQ220" s="140"/>
      <c r="BR220" s="140"/>
      <c r="BS220" s="141"/>
      <c r="BT220" s="45"/>
      <c r="BU220" s="46"/>
      <c r="BV220" s="46"/>
      <c r="BW220" s="46"/>
      <c r="BX220" s="46"/>
      <c r="BY220" s="46"/>
      <c r="BZ220" s="47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46"/>
      <c r="CP220" s="46"/>
      <c r="CQ220" s="46"/>
      <c r="CR220" s="46"/>
      <c r="CS220" s="46"/>
      <c r="CT220" s="46"/>
      <c r="CU220" s="180"/>
    </row>
    <row r="221" spans="1:99" s="2" customFormat="1" ht="12.2" customHeight="1" x14ac:dyDescent="0.2">
      <c r="A221" s="71"/>
      <c r="B221" s="71"/>
      <c r="C221" s="71"/>
      <c r="D221" s="71"/>
      <c r="E221" s="72"/>
      <c r="F221" s="166" t="s">
        <v>240</v>
      </c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79"/>
      <c r="AY221" s="163"/>
      <c r="AZ221" s="129"/>
      <c r="BA221" s="129"/>
      <c r="BB221" s="129"/>
      <c r="BC221" s="129"/>
      <c r="BD221" s="164"/>
      <c r="BE221" s="165"/>
      <c r="BF221" s="129"/>
      <c r="BG221" s="129"/>
      <c r="BH221" s="129"/>
      <c r="BI221" s="129"/>
      <c r="BJ221" s="164"/>
      <c r="BK221" s="165"/>
      <c r="BL221" s="129"/>
      <c r="BM221" s="129"/>
      <c r="BN221" s="129"/>
      <c r="BO221" s="129"/>
      <c r="BP221" s="129"/>
      <c r="BQ221" s="129"/>
      <c r="BR221" s="129"/>
      <c r="BS221" s="164"/>
      <c r="BT221" s="156"/>
      <c r="BU221" s="157"/>
      <c r="BV221" s="157"/>
      <c r="BW221" s="157"/>
      <c r="BX221" s="157"/>
      <c r="BY221" s="157"/>
      <c r="BZ221" s="158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157"/>
      <c r="CP221" s="157"/>
      <c r="CQ221" s="157"/>
      <c r="CR221" s="157"/>
      <c r="CS221" s="157"/>
      <c r="CT221" s="157"/>
      <c r="CU221" s="181"/>
    </row>
    <row r="222" spans="1:99" s="2" customFormat="1" ht="12.2" customHeight="1" x14ac:dyDescent="0.2">
      <c r="A222" s="71" t="s">
        <v>261</v>
      </c>
      <c r="B222" s="71"/>
      <c r="C222" s="71"/>
      <c r="D222" s="71"/>
      <c r="E222" s="72"/>
      <c r="F222" s="167" t="s">
        <v>332</v>
      </c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9"/>
      <c r="AY222" s="170" t="s">
        <v>263</v>
      </c>
      <c r="AZ222" s="77"/>
      <c r="BA222" s="77"/>
      <c r="BB222" s="77"/>
      <c r="BC222" s="77"/>
      <c r="BD222" s="77"/>
      <c r="BE222" s="77" t="s">
        <v>56</v>
      </c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177"/>
      <c r="CP222" s="177"/>
      <c r="CQ222" s="177"/>
      <c r="CR222" s="177"/>
      <c r="CS222" s="177"/>
      <c r="CT222" s="177"/>
      <c r="CU222" s="178"/>
    </row>
    <row r="223" spans="1:99" s="2" customFormat="1" ht="12.2" customHeight="1" x14ac:dyDescent="0.2">
      <c r="A223" s="71" t="s">
        <v>264</v>
      </c>
      <c r="B223" s="71"/>
      <c r="C223" s="71"/>
      <c r="D223" s="71"/>
      <c r="E223" s="72"/>
      <c r="F223" s="174" t="s">
        <v>269</v>
      </c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6"/>
      <c r="AY223" s="170" t="s">
        <v>265</v>
      </c>
      <c r="AZ223" s="77"/>
      <c r="BA223" s="77"/>
      <c r="BB223" s="77"/>
      <c r="BC223" s="77"/>
      <c r="BD223" s="77"/>
      <c r="BE223" s="77" t="s">
        <v>56</v>
      </c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61"/>
      <c r="BU223" s="61"/>
      <c r="BV223" s="61"/>
      <c r="BW223" s="61"/>
      <c r="BX223" s="61"/>
      <c r="BY223" s="61"/>
      <c r="BZ223" s="61"/>
      <c r="CA223" s="79"/>
      <c r="CB223" s="80"/>
      <c r="CC223" s="80"/>
      <c r="CD223" s="80"/>
      <c r="CE223" s="80"/>
      <c r="CF223" s="80"/>
      <c r="CG223" s="81"/>
      <c r="CH223" s="79"/>
      <c r="CI223" s="80"/>
      <c r="CJ223" s="80"/>
      <c r="CK223" s="80"/>
      <c r="CL223" s="80"/>
      <c r="CM223" s="80"/>
      <c r="CN223" s="81"/>
      <c r="CO223" s="182"/>
      <c r="CP223" s="183"/>
      <c r="CQ223" s="183"/>
      <c r="CR223" s="183"/>
      <c r="CS223" s="183"/>
      <c r="CT223" s="183"/>
      <c r="CU223" s="184"/>
    </row>
    <row r="224" spans="1:99" s="2" customFormat="1" ht="12.2" customHeight="1" x14ac:dyDescent="0.2">
      <c r="A224" s="71" t="s">
        <v>270</v>
      </c>
      <c r="B224" s="71"/>
      <c r="C224" s="71"/>
      <c r="D224" s="71"/>
      <c r="E224" s="72"/>
      <c r="F224" s="172" t="s">
        <v>49</v>
      </c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54" t="s">
        <v>273</v>
      </c>
      <c r="AZ224" s="140"/>
      <c r="BA224" s="140"/>
      <c r="BB224" s="140"/>
      <c r="BC224" s="140"/>
      <c r="BD224" s="141"/>
      <c r="BE224" s="139" t="s">
        <v>56</v>
      </c>
      <c r="BF224" s="140"/>
      <c r="BG224" s="140"/>
      <c r="BH224" s="140"/>
      <c r="BI224" s="140"/>
      <c r="BJ224" s="141"/>
      <c r="BK224" s="139"/>
      <c r="BL224" s="140"/>
      <c r="BM224" s="140"/>
      <c r="BN224" s="140"/>
      <c r="BO224" s="140"/>
      <c r="BP224" s="140"/>
      <c r="BQ224" s="140"/>
      <c r="BR224" s="140"/>
      <c r="BS224" s="141"/>
      <c r="BT224" s="45"/>
      <c r="BU224" s="46"/>
      <c r="BV224" s="46"/>
      <c r="BW224" s="46"/>
      <c r="BX224" s="46"/>
      <c r="BY224" s="46"/>
      <c r="BZ224" s="47"/>
      <c r="CA224" s="45"/>
      <c r="CB224" s="46"/>
      <c r="CC224" s="46"/>
      <c r="CD224" s="46"/>
      <c r="CE224" s="46"/>
      <c r="CF224" s="46"/>
      <c r="CG224" s="47"/>
      <c r="CH224" s="45"/>
      <c r="CI224" s="46"/>
      <c r="CJ224" s="46"/>
      <c r="CK224" s="46"/>
      <c r="CL224" s="46"/>
      <c r="CM224" s="46"/>
      <c r="CN224" s="47"/>
      <c r="CO224" s="48"/>
      <c r="CP224" s="49"/>
      <c r="CQ224" s="49"/>
      <c r="CR224" s="49"/>
      <c r="CS224" s="49"/>
      <c r="CT224" s="49"/>
      <c r="CU224" s="50"/>
    </row>
    <row r="225" spans="1:99" s="2" customFormat="1" ht="12" x14ac:dyDescent="0.2">
      <c r="A225" s="71"/>
      <c r="B225" s="71"/>
      <c r="C225" s="71"/>
      <c r="D225" s="71"/>
      <c r="E225" s="72"/>
      <c r="F225" s="166" t="s">
        <v>240</v>
      </c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3"/>
      <c r="AZ225" s="129"/>
      <c r="BA225" s="129"/>
      <c r="BB225" s="129"/>
      <c r="BC225" s="129"/>
      <c r="BD225" s="164"/>
      <c r="BE225" s="165"/>
      <c r="BF225" s="129"/>
      <c r="BG225" s="129"/>
      <c r="BH225" s="129"/>
      <c r="BI225" s="129"/>
      <c r="BJ225" s="164"/>
      <c r="BK225" s="165"/>
      <c r="BL225" s="129"/>
      <c r="BM225" s="129"/>
      <c r="BN225" s="129"/>
      <c r="BO225" s="129"/>
      <c r="BP225" s="129"/>
      <c r="BQ225" s="129"/>
      <c r="BR225" s="129"/>
      <c r="BS225" s="164"/>
      <c r="BT225" s="156"/>
      <c r="BU225" s="157"/>
      <c r="BV225" s="157"/>
      <c r="BW225" s="157"/>
      <c r="BX225" s="157"/>
      <c r="BY225" s="157"/>
      <c r="BZ225" s="158"/>
      <c r="CA225" s="156"/>
      <c r="CB225" s="157"/>
      <c r="CC225" s="157"/>
      <c r="CD225" s="157"/>
      <c r="CE225" s="157"/>
      <c r="CF225" s="157"/>
      <c r="CG225" s="158"/>
      <c r="CH225" s="156"/>
      <c r="CI225" s="157"/>
      <c r="CJ225" s="157"/>
      <c r="CK225" s="157"/>
      <c r="CL225" s="157"/>
      <c r="CM225" s="157"/>
      <c r="CN225" s="158"/>
      <c r="CO225" s="149"/>
      <c r="CP225" s="150"/>
      <c r="CQ225" s="150"/>
      <c r="CR225" s="150"/>
      <c r="CS225" s="150"/>
      <c r="CT225" s="150"/>
      <c r="CU225" s="151"/>
    </row>
    <row r="226" spans="1:99" s="2" customFormat="1" ht="12.2" customHeight="1" x14ac:dyDescent="0.2">
      <c r="A226" s="71"/>
      <c r="B226" s="71"/>
      <c r="C226" s="71"/>
      <c r="D226" s="71"/>
      <c r="E226" s="72"/>
      <c r="F226" s="171" t="s">
        <v>330</v>
      </c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3"/>
      <c r="AY226" s="154" t="s">
        <v>327</v>
      </c>
      <c r="AZ226" s="140"/>
      <c r="BA226" s="140"/>
      <c r="BB226" s="140"/>
      <c r="BC226" s="140"/>
      <c r="BD226" s="141"/>
      <c r="BE226" s="139" t="s">
        <v>56</v>
      </c>
      <c r="BF226" s="140"/>
      <c r="BG226" s="140"/>
      <c r="BH226" s="140"/>
      <c r="BI226" s="140"/>
      <c r="BJ226" s="141"/>
      <c r="BK226" s="139"/>
      <c r="BL226" s="140"/>
      <c r="BM226" s="140"/>
      <c r="BN226" s="140"/>
      <c r="BO226" s="140"/>
      <c r="BP226" s="140"/>
      <c r="BQ226" s="140"/>
      <c r="BR226" s="140"/>
      <c r="BS226" s="141"/>
      <c r="BT226" s="45"/>
      <c r="BU226" s="46"/>
      <c r="BV226" s="46"/>
      <c r="BW226" s="46"/>
      <c r="BX226" s="46"/>
      <c r="BY226" s="46"/>
      <c r="BZ226" s="47"/>
      <c r="CA226" s="45"/>
      <c r="CB226" s="46"/>
      <c r="CC226" s="46"/>
      <c r="CD226" s="46"/>
      <c r="CE226" s="46"/>
      <c r="CF226" s="46"/>
      <c r="CG226" s="47"/>
      <c r="CH226" s="45"/>
      <c r="CI226" s="46"/>
      <c r="CJ226" s="46"/>
      <c r="CK226" s="46"/>
      <c r="CL226" s="46"/>
      <c r="CM226" s="46"/>
      <c r="CN226" s="47"/>
      <c r="CO226" s="55"/>
      <c r="CP226" s="56"/>
      <c r="CQ226" s="56"/>
      <c r="CR226" s="56"/>
      <c r="CS226" s="56"/>
      <c r="CT226" s="56"/>
      <c r="CU226" s="57"/>
    </row>
    <row r="227" spans="1:99" s="2" customFormat="1" ht="12.2" customHeight="1" x14ac:dyDescent="0.2">
      <c r="A227" s="71"/>
      <c r="B227" s="71"/>
      <c r="C227" s="71"/>
      <c r="D227" s="71"/>
      <c r="E227" s="72"/>
      <c r="F227" s="166" t="s">
        <v>396</v>
      </c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3"/>
      <c r="AZ227" s="129"/>
      <c r="BA227" s="129"/>
      <c r="BB227" s="129"/>
      <c r="BC227" s="129"/>
      <c r="BD227" s="164"/>
      <c r="BE227" s="165"/>
      <c r="BF227" s="129"/>
      <c r="BG227" s="129"/>
      <c r="BH227" s="129"/>
      <c r="BI227" s="129"/>
      <c r="BJ227" s="164"/>
      <c r="BK227" s="165"/>
      <c r="BL227" s="129"/>
      <c r="BM227" s="129"/>
      <c r="BN227" s="129"/>
      <c r="BO227" s="129"/>
      <c r="BP227" s="129"/>
      <c r="BQ227" s="129"/>
      <c r="BR227" s="129"/>
      <c r="BS227" s="164"/>
      <c r="BT227" s="156"/>
      <c r="BU227" s="157"/>
      <c r="BV227" s="157"/>
      <c r="BW227" s="157"/>
      <c r="BX227" s="157"/>
      <c r="BY227" s="157"/>
      <c r="BZ227" s="158"/>
      <c r="CA227" s="52"/>
      <c r="CB227" s="53"/>
      <c r="CC227" s="53"/>
      <c r="CD227" s="53"/>
      <c r="CE227" s="53"/>
      <c r="CF227" s="53"/>
      <c r="CG227" s="54"/>
      <c r="CH227" s="52"/>
      <c r="CI227" s="53"/>
      <c r="CJ227" s="53"/>
      <c r="CK227" s="53"/>
      <c r="CL227" s="53"/>
      <c r="CM227" s="53"/>
      <c r="CN227" s="54"/>
      <c r="CO227" s="58"/>
      <c r="CP227" s="59"/>
      <c r="CQ227" s="59"/>
      <c r="CR227" s="59"/>
      <c r="CS227" s="59"/>
      <c r="CT227" s="59"/>
      <c r="CU227" s="60"/>
    </row>
    <row r="228" spans="1:99" s="2" customFormat="1" ht="12.2" customHeight="1" x14ac:dyDescent="0.2">
      <c r="A228" s="71" t="s">
        <v>271</v>
      </c>
      <c r="B228" s="71"/>
      <c r="C228" s="71"/>
      <c r="D228" s="71"/>
      <c r="E228" s="72"/>
      <c r="F228" s="167" t="s">
        <v>272</v>
      </c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9"/>
      <c r="AY228" s="170" t="s">
        <v>274</v>
      </c>
      <c r="AZ228" s="77"/>
      <c r="BA228" s="77"/>
      <c r="BB228" s="77"/>
      <c r="BC228" s="77"/>
      <c r="BD228" s="77"/>
      <c r="BE228" s="77" t="s">
        <v>56</v>
      </c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2"/>
      <c r="CP228" s="62"/>
      <c r="CQ228" s="62"/>
      <c r="CR228" s="62"/>
      <c r="CS228" s="62"/>
      <c r="CT228" s="62"/>
      <c r="CU228" s="62"/>
    </row>
    <row r="229" spans="1:99" s="2" customFormat="1" ht="12.2" customHeight="1" x14ac:dyDescent="0.2">
      <c r="A229" s="71" t="s">
        <v>277</v>
      </c>
      <c r="B229" s="71"/>
      <c r="C229" s="71"/>
      <c r="D229" s="71"/>
      <c r="E229" s="72"/>
      <c r="F229" s="160" t="s">
        <v>283</v>
      </c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  <c r="AV229" s="161"/>
      <c r="AW229" s="161"/>
      <c r="AX229" s="162"/>
      <c r="AY229" s="154" t="s">
        <v>275</v>
      </c>
      <c r="AZ229" s="140"/>
      <c r="BA229" s="140"/>
      <c r="BB229" s="140"/>
      <c r="BC229" s="140"/>
      <c r="BD229" s="141"/>
      <c r="BE229" s="139" t="s">
        <v>56</v>
      </c>
      <c r="BF229" s="140"/>
      <c r="BG229" s="140"/>
      <c r="BH229" s="140"/>
      <c r="BI229" s="140"/>
      <c r="BJ229" s="141"/>
      <c r="BK229" s="139"/>
      <c r="BL229" s="140"/>
      <c r="BM229" s="140"/>
      <c r="BN229" s="140"/>
      <c r="BO229" s="140"/>
      <c r="BP229" s="140"/>
      <c r="BQ229" s="140"/>
      <c r="BR229" s="140"/>
      <c r="BS229" s="141"/>
      <c r="BT229" s="45"/>
      <c r="BU229" s="46"/>
      <c r="BV229" s="46"/>
      <c r="BW229" s="46"/>
      <c r="BX229" s="46"/>
      <c r="BY229" s="46"/>
      <c r="BZ229" s="47"/>
      <c r="CA229" s="45"/>
      <c r="CB229" s="46"/>
      <c r="CC229" s="46"/>
      <c r="CD229" s="46"/>
      <c r="CE229" s="46"/>
      <c r="CF229" s="46"/>
      <c r="CG229" s="47"/>
      <c r="CH229" s="45"/>
      <c r="CI229" s="46"/>
      <c r="CJ229" s="46"/>
      <c r="CK229" s="46"/>
      <c r="CL229" s="46"/>
      <c r="CM229" s="46"/>
      <c r="CN229" s="47"/>
      <c r="CO229" s="48"/>
      <c r="CP229" s="49"/>
      <c r="CQ229" s="49"/>
      <c r="CR229" s="49"/>
      <c r="CS229" s="49"/>
      <c r="CT229" s="49"/>
      <c r="CU229" s="50"/>
    </row>
    <row r="230" spans="1:99" s="2" customFormat="1" ht="12.2" customHeight="1" x14ac:dyDescent="0.2">
      <c r="A230" s="71"/>
      <c r="B230" s="71"/>
      <c r="C230" s="71"/>
      <c r="D230" s="71"/>
      <c r="E230" s="72"/>
      <c r="F230" s="152" t="s">
        <v>337</v>
      </c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63"/>
      <c r="AZ230" s="129"/>
      <c r="BA230" s="129"/>
      <c r="BB230" s="129"/>
      <c r="BC230" s="129"/>
      <c r="BD230" s="164"/>
      <c r="BE230" s="165"/>
      <c r="BF230" s="129"/>
      <c r="BG230" s="129"/>
      <c r="BH230" s="129"/>
      <c r="BI230" s="129"/>
      <c r="BJ230" s="164"/>
      <c r="BK230" s="165"/>
      <c r="BL230" s="129"/>
      <c r="BM230" s="129"/>
      <c r="BN230" s="129"/>
      <c r="BO230" s="129"/>
      <c r="BP230" s="129"/>
      <c r="BQ230" s="129"/>
      <c r="BR230" s="129"/>
      <c r="BS230" s="164"/>
      <c r="BT230" s="156"/>
      <c r="BU230" s="157"/>
      <c r="BV230" s="157"/>
      <c r="BW230" s="157"/>
      <c r="BX230" s="157"/>
      <c r="BY230" s="157"/>
      <c r="BZ230" s="158"/>
      <c r="CA230" s="156"/>
      <c r="CB230" s="157"/>
      <c r="CC230" s="157"/>
      <c r="CD230" s="157"/>
      <c r="CE230" s="157"/>
      <c r="CF230" s="157"/>
      <c r="CG230" s="158"/>
      <c r="CH230" s="156"/>
      <c r="CI230" s="157"/>
      <c r="CJ230" s="157"/>
      <c r="CK230" s="157"/>
      <c r="CL230" s="157"/>
      <c r="CM230" s="157"/>
      <c r="CN230" s="158"/>
      <c r="CO230" s="149"/>
      <c r="CP230" s="150"/>
      <c r="CQ230" s="150"/>
      <c r="CR230" s="150"/>
      <c r="CS230" s="150"/>
      <c r="CT230" s="150"/>
      <c r="CU230" s="151"/>
    </row>
    <row r="231" spans="1:99" s="2" customFormat="1" ht="12.2" customHeight="1" x14ac:dyDescent="0.2">
      <c r="A231" s="71"/>
      <c r="B231" s="71"/>
      <c r="C231" s="71"/>
      <c r="D231" s="71"/>
      <c r="E231" s="72"/>
      <c r="F231" s="153" t="s">
        <v>279</v>
      </c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4" t="s">
        <v>278</v>
      </c>
      <c r="AZ231" s="140"/>
      <c r="BA231" s="140"/>
      <c r="BB231" s="140"/>
      <c r="BC231" s="140"/>
      <c r="BD231" s="141"/>
      <c r="BE231" s="139"/>
      <c r="BF231" s="140"/>
      <c r="BG231" s="140"/>
      <c r="BH231" s="140"/>
      <c r="BI231" s="140"/>
      <c r="BJ231" s="141"/>
      <c r="BK231" s="139"/>
      <c r="BL231" s="140"/>
      <c r="BM231" s="140"/>
      <c r="BN231" s="140"/>
      <c r="BO231" s="140"/>
      <c r="BP231" s="140"/>
      <c r="BQ231" s="140"/>
      <c r="BR231" s="140"/>
      <c r="BS231" s="141"/>
      <c r="BT231" s="45"/>
      <c r="BU231" s="46"/>
      <c r="BV231" s="46"/>
      <c r="BW231" s="46"/>
      <c r="BX231" s="46"/>
      <c r="BY231" s="46"/>
      <c r="BZ231" s="47"/>
      <c r="CA231" s="45"/>
      <c r="CB231" s="46"/>
      <c r="CC231" s="46"/>
      <c r="CD231" s="46"/>
      <c r="CE231" s="46"/>
      <c r="CF231" s="46"/>
      <c r="CG231" s="47"/>
      <c r="CH231" s="45"/>
      <c r="CI231" s="46"/>
      <c r="CJ231" s="46"/>
      <c r="CK231" s="46"/>
      <c r="CL231" s="46"/>
      <c r="CM231" s="46"/>
      <c r="CN231" s="47"/>
      <c r="CO231" s="48"/>
      <c r="CP231" s="49"/>
      <c r="CQ231" s="49"/>
      <c r="CR231" s="49"/>
      <c r="CS231" s="49"/>
      <c r="CT231" s="49"/>
      <c r="CU231" s="50"/>
    </row>
    <row r="232" spans="1:99" s="2" customFormat="1" ht="12.2" customHeight="1" x14ac:dyDescent="0.2">
      <c r="A232" s="71"/>
      <c r="B232" s="71"/>
      <c r="C232" s="71"/>
      <c r="D232" s="71"/>
      <c r="E232" s="72"/>
      <c r="F232" s="159">
        <v>2020</v>
      </c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63"/>
      <c r="AZ232" s="129"/>
      <c r="BA232" s="129"/>
      <c r="BB232" s="129"/>
      <c r="BC232" s="129"/>
      <c r="BD232" s="164"/>
      <c r="BE232" s="165"/>
      <c r="BF232" s="129"/>
      <c r="BG232" s="129"/>
      <c r="BH232" s="129"/>
      <c r="BI232" s="129"/>
      <c r="BJ232" s="164"/>
      <c r="BK232" s="165"/>
      <c r="BL232" s="129"/>
      <c r="BM232" s="129"/>
      <c r="BN232" s="129"/>
      <c r="BO232" s="129"/>
      <c r="BP232" s="129"/>
      <c r="BQ232" s="129"/>
      <c r="BR232" s="129"/>
      <c r="BS232" s="164"/>
      <c r="BT232" s="156"/>
      <c r="BU232" s="157"/>
      <c r="BV232" s="157"/>
      <c r="BW232" s="157"/>
      <c r="BX232" s="157"/>
      <c r="BY232" s="157"/>
      <c r="BZ232" s="158"/>
      <c r="CA232" s="156"/>
      <c r="CB232" s="157"/>
      <c r="CC232" s="157"/>
      <c r="CD232" s="157"/>
      <c r="CE232" s="157"/>
      <c r="CF232" s="157"/>
      <c r="CG232" s="158"/>
      <c r="CH232" s="156"/>
      <c r="CI232" s="157"/>
      <c r="CJ232" s="157"/>
      <c r="CK232" s="157"/>
      <c r="CL232" s="157"/>
      <c r="CM232" s="157"/>
      <c r="CN232" s="158"/>
      <c r="CO232" s="149"/>
      <c r="CP232" s="150"/>
      <c r="CQ232" s="150"/>
      <c r="CR232" s="150"/>
      <c r="CS232" s="150"/>
      <c r="CT232" s="150"/>
      <c r="CU232" s="151"/>
    </row>
    <row r="233" spans="1:99" s="2" customFormat="1" ht="12.2" customHeight="1" x14ac:dyDescent="0.2">
      <c r="A233" s="71" t="s">
        <v>276</v>
      </c>
      <c r="B233" s="71"/>
      <c r="C233" s="71"/>
      <c r="D233" s="71"/>
      <c r="E233" s="72"/>
      <c r="F233" s="160" t="s">
        <v>284</v>
      </c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  <c r="AV233" s="161"/>
      <c r="AW233" s="161"/>
      <c r="AX233" s="162"/>
      <c r="AY233" s="154" t="s">
        <v>280</v>
      </c>
      <c r="AZ233" s="140"/>
      <c r="BA233" s="140"/>
      <c r="BB233" s="140"/>
      <c r="BC233" s="140"/>
      <c r="BD233" s="141"/>
      <c r="BE233" s="139" t="s">
        <v>56</v>
      </c>
      <c r="BF233" s="140"/>
      <c r="BG233" s="140"/>
      <c r="BH233" s="140"/>
      <c r="BI233" s="140"/>
      <c r="BJ233" s="141"/>
      <c r="BK233" s="139"/>
      <c r="BL233" s="140"/>
      <c r="BM233" s="140"/>
      <c r="BN233" s="140"/>
      <c r="BO233" s="140"/>
      <c r="BP233" s="140"/>
      <c r="BQ233" s="140"/>
      <c r="BR233" s="140"/>
      <c r="BS233" s="141"/>
      <c r="BT233" s="45"/>
      <c r="BU233" s="46"/>
      <c r="BV233" s="46"/>
      <c r="BW233" s="46"/>
      <c r="BX233" s="46"/>
      <c r="BY233" s="46"/>
      <c r="BZ233" s="47"/>
      <c r="CA233" s="45"/>
      <c r="CB233" s="46"/>
      <c r="CC233" s="46"/>
      <c r="CD233" s="46"/>
      <c r="CE233" s="46"/>
      <c r="CF233" s="46"/>
      <c r="CG233" s="47"/>
      <c r="CH233" s="45"/>
      <c r="CI233" s="46"/>
      <c r="CJ233" s="46"/>
      <c r="CK233" s="46"/>
      <c r="CL233" s="46"/>
      <c r="CM233" s="46"/>
      <c r="CN233" s="47"/>
      <c r="CO233" s="48"/>
      <c r="CP233" s="49"/>
      <c r="CQ233" s="49"/>
      <c r="CR233" s="49"/>
      <c r="CS233" s="49"/>
      <c r="CT233" s="49"/>
      <c r="CU233" s="50"/>
    </row>
    <row r="234" spans="1:99" s="2" customFormat="1" ht="12.2" customHeight="1" x14ac:dyDescent="0.2">
      <c r="A234" s="71"/>
      <c r="B234" s="71"/>
      <c r="C234" s="71"/>
      <c r="D234" s="71"/>
      <c r="E234" s="72"/>
      <c r="F234" s="152" t="s">
        <v>285</v>
      </c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63"/>
      <c r="AZ234" s="129"/>
      <c r="BA234" s="129"/>
      <c r="BB234" s="129"/>
      <c r="BC234" s="129"/>
      <c r="BD234" s="164"/>
      <c r="BE234" s="165"/>
      <c r="BF234" s="129"/>
      <c r="BG234" s="129"/>
      <c r="BH234" s="129"/>
      <c r="BI234" s="129"/>
      <c r="BJ234" s="164"/>
      <c r="BK234" s="165"/>
      <c r="BL234" s="129"/>
      <c r="BM234" s="129"/>
      <c r="BN234" s="129"/>
      <c r="BO234" s="129"/>
      <c r="BP234" s="129"/>
      <c r="BQ234" s="129"/>
      <c r="BR234" s="129"/>
      <c r="BS234" s="164"/>
      <c r="BT234" s="156"/>
      <c r="BU234" s="157"/>
      <c r="BV234" s="157"/>
      <c r="BW234" s="157"/>
      <c r="BX234" s="157"/>
      <c r="BY234" s="157"/>
      <c r="BZ234" s="158"/>
      <c r="CA234" s="52"/>
      <c r="CB234" s="53"/>
      <c r="CC234" s="53"/>
      <c r="CD234" s="53"/>
      <c r="CE234" s="53"/>
      <c r="CF234" s="53"/>
      <c r="CG234" s="54"/>
      <c r="CH234" s="52"/>
      <c r="CI234" s="53"/>
      <c r="CJ234" s="53"/>
      <c r="CK234" s="53"/>
      <c r="CL234" s="53"/>
      <c r="CM234" s="53"/>
      <c r="CN234" s="54"/>
      <c r="CO234" s="136"/>
      <c r="CP234" s="137"/>
      <c r="CQ234" s="137"/>
      <c r="CR234" s="137"/>
      <c r="CS234" s="137"/>
      <c r="CT234" s="137"/>
      <c r="CU234" s="138"/>
    </row>
    <row r="235" spans="1:99" s="2" customFormat="1" ht="12.2" customHeight="1" x14ac:dyDescent="0.2">
      <c r="A235" s="71"/>
      <c r="B235" s="71"/>
      <c r="C235" s="71"/>
      <c r="D235" s="71"/>
      <c r="E235" s="72"/>
      <c r="F235" s="153" t="s">
        <v>279</v>
      </c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/>
      <c r="AF235" s="153"/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4" t="s">
        <v>281</v>
      </c>
      <c r="AZ235" s="140"/>
      <c r="BA235" s="140"/>
      <c r="BB235" s="140"/>
      <c r="BC235" s="140"/>
      <c r="BD235" s="141"/>
      <c r="BE235" s="139"/>
      <c r="BF235" s="140"/>
      <c r="BG235" s="140"/>
      <c r="BH235" s="140"/>
      <c r="BI235" s="140"/>
      <c r="BJ235" s="141"/>
      <c r="BK235" s="139"/>
      <c r="BL235" s="140"/>
      <c r="BM235" s="140"/>
      <c r="BN235" s="140"/>
      <c r="BO235" s="140"/>
      <c r="BP235" s="140"/>
      <c r="BQ235" s="140"/>
      <c r="BR235" s="140"/>
      <c r="BS235" s="141"/>
      <c r="BT235" s="45"/>
      <c r="BU235" s="46"/>
      <c r="BV235" s="46"/>
      <c r="BW235" s="46"/>
      <c r="BX235" s="46"/>
      <c r="BY235" s="46"/>
      <c r="BZ235" s="47"/>
      <c r="CA235" s="51"/>
      <c r="CB235" s="51"/>
      <c r="CC235" s="51"/>
      <c r="CD235" s="51"/>
      <c r="CE235" s="51"/>
      <c r="CF235" s="51"/>
      <c r="CG235" s="51"/>
      <c r="CH235" s="51"/>
      <c r="CI235" s="51"/>
      <c r="CJ235" s="51"/>
      <c r="CK235" s="51"/>
      <c r="CL235" s="51"/>
      <c r="CM235" s="51"/>
      <c r="CN235" s="51"/>
      <c r="CO235" s="51"/>
      <c r="CP235" s="51"/>
      <c r="CQ235" s="51"/>
      <c r="CR235" s="51"/>
      <c r="CS235" s="51"/>
      <c r="CT235" s="51"/>
      <c r="CU235" s="51"/>
    </row>
    <row r="236" spans="1:99" s="2" customFormat="1" thickBot="1" x14ac:dyDescent="0.25">
      <c r="A236" s="71"/>
      <c r="B236" s="71"/>
      <c r="C236" s="71"/>
      <c r="D236" s="71"/>
      <c r="E236" s="72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5"/>
      <c r="AZ236" s="143"/>
      <c r="BA236" s="143"/>
      <c r="BB236" s="143"/>
      <c r="BC236" s="143"/>
      <c r="BD236" s="144"/>
      <c r="BE236" s="142"/>
      <c r="BF236" s="143"/>
      <c r="BG236" s="143"/>
      <c r="BH236" s="143"/>
      <c r="BI236" s="143"/>
      <c r="BJ236" s="144"/>
      <c r="BK236" s="142"/>
      <c r="BL236" s="143"/>
      <c r="BM236" s="143"/>
      <c r="BN236" s="143"/>
      <c r="BO236" s="143"/>
      <c r="BP236" s="143"/>
      <c r="BQ236" s="143"/>
      <c r="BR236" s="143"/>
      <c r="BS236" s="144"/>
      <c r="BT236" s="145"/>
      <c r="BU236" s="146"/>
      <c r="BV236" s="146"/>
      <c r="BW236" s="146"/>
      <c r="BX236" s="146"/>
      <c r="BY236" s="146"/>
      <c r="BZ236" s="147"/>
      <c r="CA236" s="51"/>
      <c r="CB236" s="51"/>
      <c r="CC236" s="51"/>
      <c r="CD236" s="51"/>
      <c r="CE236" s="51"/>
      <c r="CF236" s="51"/>
      <c r="CG236" s="51"/>
      <c r="CH236" s="51"/>
      <c r="CI236" s="51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</row>
    <row r="237" spans="1:99" s="2" customFormat="1" ht="12" x14ac:dyDescent="0.2">
      <c r="CA237" s="44"/>
      <c r="CB237" s="44"/>
    </row>
    <row r="238" spans="1:99" s="2" customFormat="1" ht="12" x14ac:dyDescent="0.2">
      <c r="CA238" s="43"/>
      <c r="CB238" s="4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</row>
    <row r="239" spans="1:99" s="13" customFormat="1" x14ac:dyDescent="0.2">
      <c r="A239" s="2" t="s">
        <v>282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63" t="s">
        <v>428</v>
      </c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2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23"/>
      <c r="BH239" s="44" t="s">
        <v>433</v>
      </c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</row>
    <row r="240" spans="1:99" s="2" customFormat="1" ht="3.9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28" t="s">
        <v>12</v>
      </c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1"/>
      <c r="AS240" s="128" t="s">
        <v>10</v>
      </c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1"/>
      <c r="BH240" s="43" t="s">
        <v>11</v>
      </c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</row>
    <row r="241" spans="1:99" s="2" customFormat="1" ht="12" x14ac:dyDescent="0.2"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</row>
    <row r="242" spans="1:99" s="13" customFormat="1" ht="12" x14ac:dyDescent="0.2">
      <c r="A242" s="2" t="s">
        <v>286</v>
      </c>
      <c r="B242" s="2"/>
      <c r="C242" s="2"/>
      <c r="D242" s="2"/>
      <c r="E242" s="2"/>
      <c r="F242" s="2"/>
      <c r="G242" s="2"/>
      <c r="H242" s="2"/>
      <c r="I242" s="2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2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</row>
    <row r="243" spans="1:99" s="2" customFormat="1" ht="3.9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28" t="s">
        <v>12</v>
      </c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3"/>
      <c r="AF243" s="128" t="s">
        <v>287</v>
      </c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3"/>
      <c r="BB243" s="128" t="s">
        <v>296</v>
      </c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3"/>
      <c r="BX243" s="13"/>
      <c r="BY243" s="13"/>
      <c r="BZ243" s="13"/>
    </row>
    <row r="244" spans="1:99" s="2" customFormat="1" ht="12" x14ac:dyDescent="0.2"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</row>
    <row r="245" spans="1:99" s="22" customFormat="1" ht="12" x14ac:dyDescent="0.2">
      <c r="A245" s="2"/>
      <c r="B245" s="24" t="s">
        <v>9</v>
      </c>
      <c r="C245" s="129" t="s">
        <v>442</v>
      </c>
      <c r="D245" s="129"/>
      <c r="E245" s="129"/>
      <c r="F245" s="2" t="s">
        <v>5</v>
      </c>
      <c r="G245" s="2"/>
      <c r="H245" s="129" t="s">
        <v>443</v>
      </c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30">
        <v>20</v>
      </c>
      <c r="T245" s="130"/>
      <c r="U245" s="131" t="s">
        <v>419</v>
      </c>
      <c r="V245" s="131"/>
      <c r="W245" s="131"/>
      <c r="X245" s="2" t="s">
        <v>6</v>
      </c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</row>
    <row r="246" spans="1:99" s="2" customFormat="1" thickBot="1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</row>
    <row r="247" spans="1:99" s="2" customFormat="1" ht="12" x14ac:dyDescent="0.2">
      <c r="A247" s="25"/>
      <c r="B247" s="26" t="s">
        <v>288</v>
      </c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7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</row>
    <row r="248" spans="1:99" s="14" customFormat="1" x14ac:dyDescent="0.2">
      <c r="A248" s="28"/>
      <c r="B248" s="135" t="s">
        <v>423</v>
      </c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29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</row>
    <row r="249" spans="1:99" s="2" customFormat="1" ht="12" x14ac:dyDescent="0.2">
      <c r="A249" s="15"/>
      <c r="B249" s="128" t="s">
        <v>289</v>
      </c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6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</row>
    <row r="250" spans="1:99" s="13" customFormat="1" ht="12" x14ac:dyDescent="0.2">
      <c r="A250" s="28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30"/>
      <c r="Q250" s="30"/>
      <c r="R250" s="30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29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</row>
    <row r="251" spans="1:99" s="2" customFormat="1" ht="12" x14ac:dyDescent="0.2">
      <c r="A251" s="17"/>
      <c r="B251" s="128" t="s">
        <v>10</v>
      </c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8"/>
      <c r="Q251" s="18"/>
      <c r="R251" s="18"/>
      <c r="S251" s="128" t="s">
        <v>11</v>
      </c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9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</row>
    <row r="252" spans="1:99" s="2" customFormat="1" ht="42" customHeight="1" x14ac:dyDescent="0.2">
      <c r="A252" s="28"/>
      <c r="B252" s="31" t="s">
        <v>9</v>
      </c>
      <c r="C252" s="129"/>
      <c r="D252" s="129"/>
      <c r="E252" s="129"/>
      <c r="F252" s="30" t="s">
        <v>5</v>
      </c>
      <c r="G252" s="30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32">
        <v>20</v>
      </c>
      <c r="T252" s="132"/>
      <c r="U252" s="131"/>
      <c r="V252" s="131"/>
      <c r="W252" s="131"/>
      <c r="X252" s="30" t="s">
        <v>6</v>
      </c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29"/>
    </row>
    <row r="253" spans="1:99" s="2" customFormat="1" ht="13.5" thickBot="1" x14ac:dyDescent="0.25">
      <c r="A253" s="32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4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</row>
    <row r="254" spans="1:9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</row>
  </sheetData>
  <mergeCells count="1342">
    <mergeCell ref="EB133:EG133"/>
    <mergeCell ref="A215:E215"/>
    <mergeCell ref="F215:AX215"/>
    <mergeCell ref="AY215:BD215"/>
    <mergeCell ref="BE215:BJ215"/>
    <mergeCell ref="BK215:BS215"/>
    <mergeCell ref="BT215:BZ215"/>
    <mergeCell ref="CA215:CG215"/>
    <mergeCell ref="CH215:CN215"/>
    <mergeCell ref="CO215:CU215"/>
    <mergeCell ref="EB143:EG143"/>
    <mergeCell ref="DC177:DL177"/>
    <mergeCell ref="DC178:DK178"/>
    <mergeCell ref="BP114:BW114"/>
    <mergeCell ref="A114:AW114"/>
    <mergeCell ref="AX114:BB114"/>
    <mergeCell ref="BC114:BI114"/>
    <mergeCell ref="BJ114:BO114"/>
    <mergeCell ref="BJ124:BO124"/>
    <mergeCell ref="BP124:BW124"/>
    <mergeCell ref="EI149:EM149"/>
    <mergeCell ref="EI147:EM147"/>
    <mergeCell ref="CY148:DF148"/>
    <mergeCell ref="DI148:DO148"/>
    <mergeCell ref="DR148:DY148"/>
    <mergeCell ref="EI148:EM148"/>
    <mergeCell ref="CY147:DF147"/>
    <mergeCell ref="DI147:DO147"/>
    <mergeCell ref="DR147:DY147"/>
    <mergeCell ref="EB147:EG147"/>
    <mergeCell ref="DI149:DO149"/>
    <mergeCell ref="CY145:DF145"/>
    <mergeCell ref="CN114:CU114"/>
    <mergeCell ref="DI145:DO145"/>
    <mergeCell ref="CY144:DF144"/>
    <mergeCell ref="DR149:DY149"/>
    <mergeCell ref="DR145:DY145"/>
    <mergeCell ref="EI145:EM145"/>
    <mergeCell ref="CY146:DF146"/>
    <mergeCell ref="DI146:DO146"/>
    <mergeCell ref="CO171:CU171"/>
    <mergeCell ref="CN143:CU143"/>
    <mergeCell ref="DR146:DY146"/>
    <mergeCell ref="EI146:EM146"/>
    <mergeCell ref="EB146:EG146"/>
    <mergeCell ref="CY141:DF141"/>
    <mergeCell ref="CN151:CU152"/>
    <mergeCell ref="CN153:CU155"/>
    <mergeCell ref="EB148:EG148"/>
    <mergeCell ref="EB149:EG149"/>
    <mergeCell ref="EI150:EM150"/>
    <mergeCell ref="CN150:CU150"/>
    <mergeCell ref="CY150:DF150"/>
    <mergeCell ref="DI150:DO150"/>
    <mergeCell ref="DR150:DY150"/>
    <mergeCell ref="EB150:EG150"/>
    <mergeCell ref="CY143:DF143"/>
    <mergeCell ref="DI142:DO142"/>
    <mergeCell ref="DR142:DY142"/>
    <mergeCell ref="EI142:EM142"/>
    <mergeCell ref="EB142:EG142"/>
    <mergeCell ref="DI141:DO141"/>
    <mergeCell ref="DR141:DY141"/>
    <mergeCell ref="EI141:EM141"/>
    <mergeCell ref="EB141:EG141"/>
    <mergeCell ref="EI144:EM144"/>
    <mergeCell ref="EB144:EG144"/>
    <mergeCell ref="DI143:DO143"/>
    <mergeCell ref="CN148:CU148"/>
    <mergeCell ref="CN147:CU147"/>
    <mergeCell ref="CN145:CU145"/>
    <mergeCell ref="CN146:CU146"/>
    <mergeCell ref="CY149:DF149"/>
    <mergeCell ref="EI143:EM143"/>
    <mergeCell ref="CN118:CU119"/>
    <mergeCell ref="CN120:CU120"/>
    <mergeCell ref="CF120:CM120"/>
    <mergeCell ref="DI140:DO140"/>
    <mergeCell ref="DR140:DY140"/>
    <mergeCell ref="EI140:EM140"/>
    <mergeCell ref="EB140:EG140"/>
    <mergeCell ref="DI139:DO139"/>
    <mergeCell ref="DR139:DY139"/>
    <mergeCell ref="EI139:EM139"/>
    <mergeCell ref="CY139:DF139"/>
    <mergeCell ref="CY140:DF140"/>
    <mergeCell ref="CY138:DF138"/>
    <mergeCell ref="CY136:DF136"/>
    <mergeCell ref="EI136:EM136"/>
    <mergeCell ref="CY135:DF135"/>
    <mergeCell ref="DI135:DO135"/>
    <mergeCell ref="DR135:DY135"/>
    <mergeCell ref="EI135:EM135"/>
    <mergeCell ref="DI138:DO138"/>
    <mergeCell ref="DR138:DY138"/>
    <mergeCell ref="EI138:EM138"/>
    <mergeCell ref="CY137:DF137"/>
    <mergeCell ref="DI137:DO137"/>
    <mergeCell ref="DR137:DY137"/>
    <mergeCell ref="EI137:EM137"/>
    <mergeCell ref="DR133:DY133"/>
    <mergeCell ref="EH133:EM133"/>
    <mergeCell ref="CY132:DF132"/>
    <mergeCell ref="DI132:DO132"/>
    <mergeCell ref="DR132:DY132"/>
    <mergeCell ref="EH132:EM132"/>
    <mergeCell ref="EA132:EG132"/>
    <mergeCell ref="BC74:BI74"/>
    <mergeCell ref="BJ74:BO74"/>
    <mergeCell ref="BP74:BW74"/>
    <mergeCell ref="BX74:CE74"/>
    <mergeCell ref="CN74:CU74"/>
    <mergeCell ref="CN75:CU76"/>
    <mergeCell ref="BX75:CE76"/>
    <mergeCell ref="CF74:CM74"/>
    <mergeCell ref="DI144:DO144"/>
    <mergeCell ref="DR144:DY144"/>
    <mergeCell ref="CY142:DF142"/>
    <mergeCell ref="CN124:CU124"/>
    <mergeCell ref="CN90:CU91"/>
    <mergeCell ref="CN92:CU92"/>
    <mergeCell ref="CN93:CU95"/>
    <mergeCell ref="DR143:DY143"/>
    <mergeCell ref="DI136:DO136"/>
    <mergeCell ref="DR136:DY136"/>
    <mergeCell ref="CY133:DF133"/>
    <mergeCell ref="DI133:DO133"/>
    <mergeCell ref="CN121:CU121"/>
    <mergeCell ref="CN122:CU123"/>
    <mergeCell ref="BX90:CE91"/>
    <mergeCell ref="BP75:BW76"/>
    <mergeCell ref="BP77:BW78"/>
    <mergeCell ref="BC102:BI104"/>
    <mergeCell ref="CN133:CU133"/>
    <mergeCell ref="CF96:CM98"/>
    <mergeCell ref="BP92:BW92"/>
    <mergeCell ref="CN82:CU83"/>
    <mergeCell ref="CN77:CU78"/>
    <mergeCell ref="AJ14:AL14"/>
    <mergeCell ref="CN129:CU130"/>
    <mergeCell ref="BX129:CE130"/>
    <mergeCell ref="BX126:CE127"/>
    <mergeCell ref="CF126:CM127"/>
    <mergeCell ref="CN113:CU113"/>
    <mergeCell ref="BX36:CE37"/>
    <mergeCell ref="BX38:CE38"/>
    <mergeCell ref="CF38:CM38"/>
    <mergeCell ref="CN38:CU38"/>
    <mergeCell ref="BX49:CE50"/>
    <mergeCell ref="BX64:CE66"/>
    <mergeCell ref="CN59:CU59"/>
    <mergeCell ref="CN60:CU61"/>
    <mergeCell ref="BP52:BW53"/>
    <mergeCell ref="CF54:CM54"/>
    <mergeCell ref="BX54:CE54"/>
    <mergeCell ref="BP54:BW54"/>
    <mergeCell ref="BP60:BW61"/>
    <mergeCell ref="BX60:CE61"/>
    <mergeCell ref="CF60:CM61"/>
    <mergeCell ref="CF59:CM59"/>
    <mergeCell ref="CN39:CU39"/>
    <mergeCell ref="BX84:CE85"/>
    <mergeCell ref="CF84:CM85"/>
    <mergeCell ref="BX121:CE121"/>
    <mergeCell ref="BX125:CE125"/>
    <mergeCell ref="CF125:CM125"/>
    <mergeCell ref="BX124:CE124"/>
    <mergeCell ref="BX122:CE123"/>
    <mergeCell ref="BX114:CE114"/>
    <mergeCell ref="BX71:CE72"/>
    <mergeCell ref="CF31:CM31"/>
    <mergeCell ref="CN40:CU43"/>
    <mergeCell ref="BJ49:BO50"/>
    <mergeCell ref="BP49:BW50"/>
    <mergeCell ref="BP47:BW47"/>
    <mergeCell ref="BX47:CE47"/>
    <mergeCell ref="CF47:CM47"/>
    <mergeCell ref="CN47:CU47"/>
    <mergeCell ref="BX48:CE48"/>
    <mergeCell ref="CF48:CM48"/>
    <mergeCell ref="BX40:CE43"/>
    <mergeCell ref="CN62:CU62"/>
    <mergeCell ref="BP44:BW46"/>
    <mergeCell ref="BX44:CE46"/>
    <mergeCell ref="CF44:CM46"/>
    <mergeCell ref="CN44:CU46"/>
    <mergeCell ref="CH16:CU16"/>
    <mergeCell ref="CH17:CU17"/>
    <mergeCell ref="CN36:CU37"/>
    <mergeCell ref="BP26:CU26"/>
    <mergeCell ref="I21:BS21"/>
    <mergeCell ref="U18:BS18"/>
    <mergeCell ref="CH22:CU22"/>
    <mergeCell ref="A26:AW26"/>
    <mergeCell ref="AX26:BB26"/>
    <mergeCell ref="BJ26:BO26"/>
    <mergeCell ref="A24:CU24"/>
    <mergeCell ref="A27:AW27"/>
    <mergeCell ref="AX27:BB27"/>
    <mergeCell ref="BC27:BI27"/>
    <mergeCell ref="BP27:BW27"/>
    <mergeCell ref="BJ27:BO27"/>
    <mergeCell ref="BE14:BG14"/>
    <mergeCell ref="BK14:BM14"/>
    <mergeCell ref="AS16:BC16"/>
    <mergeCell ref="BD16:BE16"/>
    <mergeCell ref="BF16:BH16"/>
    <mergeCell ref="CN54:CU54"/>
    <mergeCell ref="CF51:CM51"/>
    <mergeCell ref="CN51:CU51"/>
    <mergeCell ref="AN16:AP16"/>
    <mergeCell ref="BC26:BI26"/>
    <mergeCell ref="BQ10:CA10"/>
    <mergeCell ref="CC10:CU10"/>
    <mergeCell ref="BR11:BT11"/>
    <mergeCell ref="BW11:CG11"/>
    <mergeCell ref="CF32:CM32"/>
    <mergeCell ref="CF34:CM34"/>
    <mergeCell ref="CF33:CM33"/>
    <mergeCell ref="CF30:CM30"/>
    <mergeCell ref="CN30:CU30"/>
    <mergeCell ref="BP31:BW31"/>
    <mergeCell ref="CF36:CM37"/>
    <mergeCell ref="CF40:CM43"/>
    <mergeCell ref="CN34:CU34"/>
    <mergeCell ref="CN28:CU28"/>
    <mergeCell ref="CN32:CU32"/>
    <mergeCell ref="CN33:CU33"/>
    <mergeCell ref="CF28:CM28"/>
    <mergeCell ref="BX34:CE34"/>
    <mergeCell ref="BP33:BW33"/>
    <mergeCell ref="BX33:CE33"/>
    <mergeCell ref="BX39:CE39"/>
    <mergeCell ref="CF39:CM39"/>
    <mergeCell ref="BQ3:CU3"/>
    <mergeCell ref="BQ4:CU4"/>
    <mergeCell ref="BQ5:CU5"/>
    <mergeCell ref="CF35:CM35"/>
    <mergeCell ref="CN35:CU35"/>
    <mergeCell ref="BP32:BW32"/>
    <mergeCell ref="BX32:CE32"/>
    <mergeCell ref="BP30:BW30"/>
    <mergeCell ref="CC9:CU9"/>
    <mergeCell ref="CN31:CU31"/>
    <mergeCell ref="BQ8:CU8"/>
    <mergeCell ref="BQ9:CA9"/>
    <mergeCell ref="BP35:BW35"/>
    <mergeCell ref="BX35:CE35"/>
    <mergeCell ref="CH14:CU15"/>
    <mergeCell ref="BO13:BQ13"/>
    <mergeCell ref="CH11:CI11"/>
    <mergeCell ref="CH19:CU19"/>
    <mergeCell ref="CH21:CU21"/>
    <mergeCell ref="CH20:CU20"/>
    <mergeCell ref="CH18:CU18"/>
    <mergeCell ref="CN27:CU27"/>
    <mergeCell ref="CN29:CU29"/>
    <mergeCell ref="BP29:BW29"/>
    <mergeCell ref="BX29:CE29"/>
    <mergeCell ref="CF29:CM29"/>
    <mergeCell ref="BJ29:BO29"/>
    <mergeCell ref="BP28:BW28"/>
    <mergeCell ref="BX27:CE27"/>
    <mergeCell ref="CF27:CM27"/>
    <mergeCell ref="BX28:CE28"/>
    <mergeCell ref="CJ11:CL11"/>
    <mergeCell ref="BC28:BI28"/>
    <mergeCell ref="A30:AW30"/>
    <mergeCell ref="BJ28:BO28"/>
    <mergeCell ref="AX30:BB30"/>
    <mergeCell ref="BX30:CE30"/>
    <mergeCell ref="A28:AW28"/>
    <mergeCell ref="BC33:BI33"/>
    <mergeCell ref="BC32:BI32"/>
    <mergeCell ref="A29:AW29"/>
    <mergeCell ref="AX29:BB29"/>
    <mergeCell ref="BC29:BI29"/>
    <mergeCell ref="A31:AW31"/>
    <mergeCell ref="BC30:BI30"/>
    <mergeCell ref="BJ30:BO30"/>
    <mergeCell ref="AX28:BB28"/>
    <mergeCell ref="BC31:BI31"/>
    <mergeCell ref="BJ32:BO32"/>
    <mergeCell ref="BJ33:BO33"/>
    <mergeCell ref="AX33:BB33"/>
    <mergeCell ref="BJ31:BO31"/>
    <mergeCell ref="A33:AW33"/>
    <mergeCell ref="AX31:BB31"/>
    <mergeCell ref="A32:AW32"/>
    <mergeCell ref="AX32:BB32"/>
    <mergeCell ref="BX31:CE31"/>
    <mergeCell ref="A38:AW38"/>
    <mergeCell ref="AX38:BB38"/>
    <mergeCell ref="BC38:BI38"/>
    <mergeCell ref="AX59:BB59"/>
    <mergeCell ref="BC59:BI59"/>
    <mergeCell ref="BJ59:BO59"/>
    <mergeCell ref="BC47:BI47"/>
    <mergeCell ref="BC48:BI48"/>
    <mergeCell ref="A49:AW49"/>
    <mergeCell ref="BC49:BI50"/>
    <mergeCell ref="AX49:BB50"/>
    <mergeCell ref="AX48:BB48"/>
    <mergeCell ref="BC34:BI34"/>
    <mergeCell ref="BJ48:BO48"/>
    <mergeCell ref="A53:AW53"/>
    <mergeCell ref="BC57:BI58"/>
    <mergeCell ref="A50:AW50"/>
    <mergeCell ref="A48:AW48"/>
    <mergeCell ref="A58:AW58"/>
    <mergeCell ref="A47:AW47"/>
    <mergeCell ref="AX47:BB47"/>
    <mergeCell ref="BJ35:BO35"/>
    <mergeCell ref="AX56:BB56"/>
    <mergeCell ref="BC56:BI56"/>
    <mergeCell ref="BC51:BI51"/>
    <mergeCell ref="A51:AW51"/>
    <mergeCell ref="AX54:BB54"/>
    <mergeCell ref="BC54:BI54"/>
    <mergeCell ref="BJ38:BO38"/>
    <mergeCell ref="AX51:BB51"/>
    <mergeCell ref="A54:AW54"/>
    <mergeCell ref="AX57:BB58"/>
    <mergeCell ref="BP34:BW34"/>
    <mergeCell ref="BJ34:BO34"/>
    <mergeCell ref="A37:AW37"/>
    <mergeCell ref="A40:AW40"/>
    <mergeCell ref="BJ36:BO37"/>
    <mergeCell ref="BP40:BW43"/>
    <mergeCell ref="BC39:BI39"/>
    <mergeCell ref="BJ39:BO39"/>
    <mergeCell ref="AX44:BB46"/>
    <mergeCell ref="BC44:BI46"/>
    <mergeCell ref="A44:AW44"/>
    <mergeCell ref="A46:AW46"/>
    <mergeCell ref="BC40:BI43"/>
    <mergeCell ref="A41:AW41"/>
    <mergeCell ref="A43:AW43"/>
    <mergeCell ref="A42:AW42"/>
    <mergeCell ref="A45:AW45"/>
    <mergeCell ref="AX36:BB37"/>
    <mergeCell ref="BC36:BI37"/>
    <mergeCell ref="AX40:BB43"/>
    <mergeCell ref="BP39:BW39"/>
    <mergeCell ref="BJ44:BO46"/>
    <mergeCell ref="A36:AW36"/>
    <mergeCell ref="BJ40:BO43"/>
    <mergeCell ref="A35:AW35"/>
    <mergeCell ref="AX35:BB35"/>
    <mergeCell ref="BC35:BI35"/>
    <mergeCell ref="A34:AW34"/>
    <mergeCell ref="BP36:BW37"/>
    <mergeCell ref="AX34:BB34"/>
    <mergeCell ref="BP38:BW38"/>
    <mergeCell ref="A39:AW39"/>
    <mergeCell ref="BJ47:BO47"/>
    <mergeCell ref="CN55:CU55"/>
    <mergeCell ref="BX56:CE56"/>
    <mergeCell ref="BX57:CE58"/>
    <mergeCell ref="BX52:CE53"/>
    <mergeCell ref="CF52:CM53"/>
    <mergeCell ref="CN52:CU53"/>
    <mergeCell ref="BX51:CE51"/>
    <mergeCell ref="BJ51:BO51"/>
    <mergeCell ref="BJ54:BO54"/>
    <mergeCell ref="BJ56:BO56"/>
    <mergeCell ref="A56:AW56"/>
    <mergeCell ref="A57:AW57"/>
    <mergeCell ref="CF49:CM50"/>
    <mergeCell ref="CN49:CU50"/>
    <mergeCell ref="BP48:BW48"/>
    <mergeCell ref="BP51:BW51"/>
    <mergeCell ref="CN48:CU48"/>
    <mergeCell ref="BP55:BW55"/>
    <mergeCell ref="BX55:CE55"/>
    <mergeCell ref="A52:AW52"/>
    <mergeCell ref="CN56:CU56"/>
    <mergeCell ref="BP57:BW58"/>
    <mergeCell ref="AX52:BB53"/>
    <mergeCell ref="BC52:BI53"/>
    <mergeCell ref="BJ52:BO53"/>
    <mergeCell ref="CN64:CU66"/>
    <mergeCell ref="A55:AW55"/>
    <mergeCell ref="AX55:BB55"/>
    <mergeCell ref="BC55:BI55"/>
    <mergeCell ref="BJ55:BO55"/>
    <mergeCell ref="A59:AW59"/>
    <mergeCell ref="A63:AW63"/>
    <mergeCell ref="A61:AW61"/>
    <mergeCell ref="BJ63:BO63"/>
    <mergeCell ref="BC63:BI63"/>
    <mergeCell ref="BC60:BI61"/>
    <mergeCell ref="BJ68:BO68"/>
    <mergeCell ref="BP68:BW68"/>
    <mergeCell ref="CN63:CU63"/>
    <mergeCell ref="CF56:CM56"/>
    <mergeCell ref="CN67:CU67"/>
    <mergeCell ref="BJ60:BO61"/>
    <mergeCell ref="BJ62:BO62"/>
    <mergeCell ref="BP59:BW59"/>
    <mergeCell ref="CF62:CM62"/>
    <mergeCell ref="A67:AW67"/>
    <mergeCell ref="BJ57:BO58"/>
    <mergeCell ref="CN57:CU58"/>
    <mergeCell ref="A60:AW60"/>
    <mergeCell ref="AX60:BB61"/>
    <mergeCell ref="BP56:BW56"/>
    <mergeCell ref="BX69:CE70"/>
    <mergeCell ref="BX67:CE67"/>
    <mergeCell ref="BP62:BW62"/>
    <mergeCell ref="BP71:BW72"/>
    <mergeCell ref="CF64:CM66"/>
    <mergeCell ref="CF67:CM67"/>
    <mergeCell ref="BX63:CE63"/>
    <mergeCell ref="AX84:BB85"/>
    <mergeCell ref="BC84:BI85"/>
    <mergeCell ref="AX105:BB105"/>
    <mergeCell ref="BC105:BI105"/>
    <mergeCell ref="BJ96:BO98"/>
    <mergeCell ref="A98:AW98"/>
    <mergeCell ref="A97:AW97"/>
    <mergeCell ref="BP96:BW98"/>
    <mergeCell ref="AX63:BB63"/>
    <mergeCell ref="CF100:CM101"/>
    <mergeCell ref="A96:AW96"/>
    <mergeCell ref="BC96:BI98"/>
    <mergeCell ref="AX96:BB98"/>
    <mergeCell ref="BC122:BI123"/>
    <mergeCell ref="BX62:CE62"/>
    <mergeCell ref="BJ122:BO123"/>
    <mergeCell ref="CF122:CM123"/>
    <mergeCell ref="CF82:CM83"/>
    <mergeCell ref="CF86:CM87"/>
    <mergeCell ref="CF114:CM114"/>
    <mergeCell ref="CF69:CM70"/>
    <mergeCell ref="CF90:CM91"/>
    <mergeCell ref="CF93:CM95"/>
    <mergeCell ref="A82:AW82"/>
    <mergeCell ref="A62:AW62"/>
    <mergeCell ref="AX62:BB62"/>
    <mergeCell ref="BC62:BI62"/>
    <mergeCell ref="CF99:CM99"/>
    <mergeCell ref="CN99:CU99"/>
    <mergeCell ref="CN86:CU87"/>
    <mergeCell ref="BX77:CE78"/>
    <mergeCell ref="BJ79:BO80"/>
    <mergeCell ref="BX96:CE98"/>
    <mergeCell ref="A93:AW93"/>
    <mergeCell ref="A74:AW74"/>
    <mergeCell ref="AX74:BB74"/>
    <mergeCell ref="A79:AW79"/>
    <mergeCell ref="CF55:CM55"/>
    <mergeCell ref="CF92:CM92"/>
    <mergeCell ref="A92:AW92"/>
    <mergeCell ref="AX92:BB92"/>
    <mergeCell ref="BC92:BI92"/>
    <mergeCell ref="BJ92:BO92"/>
    <mergeCell ref="BJ105:BO105"/>
    <mergeCell ref="CF63:CM63"/>
    <mergeCell ref="BP63:BW63"/>
    <mergeCell ref="A70:AW70"/>
    <mergeCell ref="CF81:CM81"/>
    <mergeCell ref="BC69:BI70"/>
    <mergeCell ref="CF71:CM72"/>
    <mergeCell ref="AX73:BB73"/>
    <mergeCell ref="A68:AW68"/>
    <mergeCell ref="AX68:BB68"/>
    <mergeCell ref="BC68:BI68"/>
    <mergeCell ref="BX59:CE59"/>
    <mergeCell ref="CF57:CM58"/>
    <mergeCell ref="CF77:CM78"/>
    <mergeCell ref="CF79:CM80"/>
    <mergeCell ref="BX73:CE73"/>
    <mergeCell ref="A105:AW105"/>
    <mergeCell ref="BP82:BW83"/>
    <mergeCell ref="BJ102:BO104"/>
    <mergeCell ref="BP102:BW104"/>
    <mergeCell ref="A65:AW65"/>
    <mergeCell ref="A66:AW66"/>
    <mergeCell ref="BC67:BI67"/>
    <mergeCell ref="BJ67:BO67"/>
    <mergeCell ref="BP67:BW67"/>
    <mergeCell ref="BP90:BW91"/>
    <mergeCell ref="A72:AW72"/>
    <mergeCell ref="A75:AW75"/>
    <mergeCell ref="A76:AW76"/>
    <mergeCell ref="A71:AW71"/>
    <mergeCell ref="BC77:BI78"/>
    <mergeCell ref="BJ77:BO78"/>
    <mergeCell ref="A78:AW78"/>
    <mergeCell ref="BP64:BW66"/>
    <mergeCell ref="BJ69:BO70"/>
    <mergeCell ref="BP69:BW70"/>
    <mergeCell ref="BJ64:BO66"/>
    <mergeCell ref="BC71:BI72"/>
    <mergeCell ref="BJ71:BO72"/>
    <mergeCell ref="AX67:BB67"/>
    <mergeCell ref="A64:AW64"/>
    <mergeCell ref="AX64:BB66"/>
    <mergeCell ref="BC64:BI66"/>
    <mergeCell ref="CN73:CU73"/>
    <mergeCell ref="CN68:CU68"/>
    <mergeCell ref="CN69:CU70"/>
    <mergeCell ref="CF68:CM68"/>
    <mergeCell ref="CN79:CU80"/>
    <mergeCell ref="BX79:CE80"/>
    <mergeCell ref="A81:AW81"/>
    <mergeCell ref="BX81:CE81"/>
    <mergeCell ref="AX79:BB80"/>
    <mergeCell ref="AX81:BB81"/>
    <mergeCell ref="BC81:BI81"/>
    <mergeCell ref="CN81:CU81"/>
    <mergeCell ref="BC75:BI76"/>
    <mergeCell ref="BJ75:BO76"/>
    <mergeCell ref="AX75:BB76"/>
    <mergeCell ref="A77:AW77"/>
    <mergeCell ref="BJ81:BO81"/>
    <mergeCell ref="BP81:BW81"/>
    <mergeCell ref="CF75:CM76"/>
    <mergeCell ref="CN71:CU72"/>
    <mergeCell ref="A69:AW69"/>
    <mergeCell ref="AX69:BB70"/>
    <mergeCell ref="A85:AW85"/>
    <mergeCell ref="A73:AW73"/>
    <mergeCell ref="A88:AW88"/>
    <mergeCell ref="AX88:BB89"/>
    <mergeCell ref="BC88:BI89"/>
    <mergeCell ref="BJ88:BO89"/>
    <mergeCell ref="A89:AW89"/>
    <mergeCell ref="BP84:BW85"/>
    <mergeCell ref="BX82:CE83"/>
    <mergeCell ref="AX86:BB87"/>
    <mergeCell ref="BC86:BI87"/>
    <mergeCell ref="BJ86:BO87"/>
    <mergeCell ref="BX92:CE92"/>
    <mergeCell ref="A86:AW86"/>
    <mergeCell ref="BP88:BW89"/>
    <mergeCell ref="A83:AW83"/>
    <mergeCell ref="AX82:BB83"/>
    <mergeCell ref="AX71:BB72"/>
    <mergeCell ref="AX77:BB78"/>
    <mergeCell ref="A80:AW80"/>
    <mergeCell ref="BP79:BW80"/>
    <mergeCell ref="BJ84:BO85"/>
    <mergeCell ref="A87:AW87"/>
    <mergeCell ref="BC79:BI80"/>
    <mergeCell ref="BX86:CE87"/>
    <mergeCell ref="A106:AW106"/>
    <mergeCell ref="AX106:BB106"/>
    <mergeCell ref="BC106:BI106"/>
    <mergeCell ref="BJ106:BO106"/>
    <mergeCell ref="BP106:BW106"/>
    <mergeCell ref="BX106:CE106"/>
    <mergeCell ref="CF106:CM106"/>
    <mergeCell ref="A102:AW102"/>
    <mergeCell ref="AX102:BB104"/>
    <mergeCell ref="CN105:CU105"/>
    <mergeCell ref="A90:AW90"/>
    <mergeCell ref="AX90:BB91"/>
    <mergeCell ref="BC90:BI91"/>
    <mergeCell ref="BJ90:BO91"/>
    <mergeCell ref="A91:AW91"/>
    <mergeCell ref="BX68:CE68"/>
    <mergeCell ref="A95:AW95"/>
    <mergeCell ref="A94:AW94"/>
    <mergeCell ref="CN100:CU101"/>
    <mergeCell ref="A100:AW100"/>
    <mergeCell ref="AX100:BB101"/>
    <mergeCell ref="BC100:BI101"/>
    <mergeCell ref="BJ100:BO101"/>
    <mergeCell ref="A101:AW101"/>
    <mergeCell ref="CN96:CU98"/>
    <mergeCell ref="A99:AW99"/>
    <mergeCell ref="AX99:BB99"/>
    <mergeCell ref="BC99:BI99"/>
    <mergeCell ref="BJ99:BO99"/>
    <mergeCell ref="BP99:BW99"/>
    <mergeCell ref="BX99:CE99"/>
    <mergeCell ref="BP93:BW95"/>
    <mergeCell ref="A109:AW109"/>
    <mergeCell ref="AX109:BB110"/>
    <mergeCell ref="BC109:BI110"/>
    <mergeCell ref="BJ109:BO110"/>
    <mergeCell ref="A110:AW110"/>
    <mergeCell ref="BP109:BW110"/>
    <mergeCell ref="A111:AW111"/>
    <mergeCell ref="AX111:BB111"/>
    <mergeCell ref="A112:AW112"/>
    <mergeCell ref="BC112:BI112"/>
    <mergeCell ref="BX112:CE112"/>
    <mergeCell ref="CF112:CM112"/>
    <mergeCell ref="BX115:CE116"/>
    <mergeCell ref="A107:AW107"/>
    <mergeCell ref="AX107:BB108"/>
    <mergeCell ref="BC107:BI108"/>
    <mergeCell ref="BJ107:BO108"/>
    <mergeCell ref="A108:AW108"/>
    <mergeCell ref="BP107:BW108"/>
    <mergeCell ref="BX107:CE108"/>
    <mergeCell ref="CF107:CM108"/>
    <mergeCell ref="AX115:BB116"/>
    <mergeCell ref="BC115:BI116"/>
    <mergeCell ref="BJ115:BO116"/>
    <mergeCell ref="BP113:BW113"/>
    <mergeCell ref="AX39:BB39"/>
    <mergeCell ref="CN134:CU134"/>
    <mergeCell ref="BX131:CE132"/>
    <mergeCell ref="CF131:CM132"/>
    <mergeCell ref="CN131:CU132"/>
    <mergeCell ref="CF133:CM133"/>
    <mergeCell ref="A131:AW131"/>
    <mergeCell ref="A132:AW132"/>
    <mergeCell ref="CF128:CM128"/>
    <mergeCell ref="CN128:CU128"/>
    <mergeCell ref="A129:AW129"/>
    <mergeCell ref="AX129:BB130"/>
    <mergeCell ref="BC129:BI130"/>
    <mergeCell ref="BJ129:BO130"/>
    <mergeCell ref="A130:AW130"/>
    <mergeCell ref="BP129:BW130"/>
    <mergeCell ref="CN126:CU127"/>
    <mergeCell ref="BP131:BW132"/>
    <mergeCell ref="A118:AW118"/>
    <mergeCell ref="AX120:BB120"/>
    <mergeCell ref="BJ120:BO120"/>
    <mergeCell ref="BP120:BW120"/>
    <mergeCell ref="CN84:CU85"/>
    <mergeCell ref="BC120:BI120"/>
    <mergeCell ref="CF111:CM111"/>
    <mergeCell ref="CN111:CU111"/>
    <mergeCell ref="BJ112:BO112"/>
    <mergeCell ref="BP112:BW112"/>
    <mergeCell ref="A116:AW116"/>
    <mergeCell ref="BP115:BW116"/>
    <mergeCell ref="CF115:CM116"/>
    <mergeCell ref="A84:AW84"/>
    <mergeCell ref="BX162:CE162"/>
    <mergeCell ref="CF162:CM162"/>
    <mergeCell ref="CN162:CU162"/>
    <mergeCell ref="A161:AW161"/>
    <mergeCell ref="AX161:BB161"/>
    <mergeCell ref="BC161:BI161"/>
    <mergeCell ref="BJ161:BO161"/>
    <mergeCell ref="BP161:BW161"/>
    <mergeCell ref="CN159:CU160"/>
    <mergeCell ref="A159:AW159"/>
    <mergeCell ref="AX159:BB160"/>
    <mergeCell ref="BC159:BI160"/>
    <mergeCell ref="BJ159:BO160"/>
    <mergeCell ref="A160:AW160"/>
    <mergeCell ref="BP159:BW160"/>
    <mergeCell ref="BJ156:BO157"/>
    <mergeCell ref="A157:AW157"/>
    <mergeCell ref="BP156:BW157"/>
    <mergeCell ref="BX156:CE157"/>
    <mergeCell ref="CF156:CM157"/>
    <mergeCell ref="CN156:CU157"/>
    <mergeCell ref="A158:AW158"/>
    <mergeCell ref="AX158:BB158"/>
    <mergeCell ref="BX158:CE158"/>
    <mergeCell ref="BC158:BI158"/>
    <mergeCell ref="BJ158:BO158"/>
    <mergeCell ref="BP158:BW158"/>
    <mergeCell ref="CN158:CU158"/>
    <mergeCell ref="A156:AW156"/>
    <mergeCell ref="AX156:BB157"/>
    <mergeCell ref="BC156:BI157"/>
    <mergeCell ref="CF164:CM165"/>
    <mergeCell ref="BX163:CE163"/>
    <mergeCell ref="CF163:CM163"/>
    <mergeCell ref="BX161:CE161"/>
    <mergeCell ref="BX159:CE160"/>
    <mergeCell ref="CF159:CM160"/>
    <mergeCell ref="CN166:CU166"/>
    <mergeCell ref="A166:AW166"/>
    <mergeCell ref="AX166:BB166"/>
    <mergeCell ref="BC166:BI166"/>
    <mergeCell ref="BJ166:BO166"/>
    <mergeCell ref="CF166:CM166"/>
    <mergeCell ref="CN164:CU165"/>
    <mergeCell ref="A164:AW164"/>
    <mergeCell ref="AX164:BB165"/>
    <mergeCell ref="BC164:BI165"/>
    <mergeCell ref="BJ164:BO165"/>
    <mergeCell ref="A165:AW165"/>
    <mergeCell ref="BP164:BW165"/>
    <mergeCell ref="BX164:CE165"/>
    <mergeCell ref="CN163:CU163"/>
    <mergeCell ref="A163:AW163"/>
    <mergeCell ref="AX163:BB163"/>
    <mergeCell ref="BC163:BI163"/>
    <mergeCell ref="BJ163:BO163"/>
    <mergeCell ref="CF161:CM161"/>
    <mergeCell ref="CN161:CU161"/>
    <mergeCell ref="A162:AW162"/>
    <mergeCell ref="AX162:BB162"/>
    <mergeCell ref="BC162:BI162"/>
    <mergeCell ref="BJ162:BO162"/>
    <mergeCell ref="BP162:BW162"/>
    <mergeCell ref="A153:AW153"/>
    <mergeCell ref="BX151:CE152"/>
    <mergeCell ref="CF151:CM152"/>
    <mergeCell ref="A134:AW134"/>
    <mergeCell ref="AX133:BB133"/>
    <mergeCell ref="BJ133:BO133"/>
    <mergeCell ref="AX118:BB119"/>
    <mergeCell ref="BC118:BI119"/>
    <mergeCell ref="BJ118:BO119"/>
    <mergeCell ref="A119:AW119"/>
    <mergeCell ref="BP118:BW119"/>
    <mergeCell ref="BX118:CE119"/>
    <mergeCell ref="AX153:BB155"/>
    <mergeCell ref="BC153:BI155"/>
    <mergeCell ref="BJ153:BO155"/>
    <mergeCell ref="CF121:CM121"/>
    <mergeCell ref="AX151:BB152"/>
    <mergeCell ref="BC151:BI152"/>
    <mergeCell ref="BJ151:BO152"/>
    <mergeCell ref="AX131:BB132"/>
    <mergeCell ref="BC131:BI132"/>
    <mergeCell ref="BJ131:BO132"/>
    <mergeCell ref="BX134:CE134"/>
    <mergeCell ref="BX149:CE149"/>
    <mergeCell ref="CF129:CM130"/>
    <mergeCell ref="AX125:BB125"/>
    <mergeCell ref="BC125:BI125"/>
    <mergeCell ref="BJ125:BO125"/>
    <mergeCell ref="CF118:CM119"/>
    <mergeCell ref="BJ150:BO150"/>
    <mergeCell ref="BP150:BW150"/>
    <mergeCell ref="BX150:CE150"/>
    <mergeCell ref="A148:AW148"/>
    <mergeCell ref="AX144:BB144"/>
    <mergeCell ref="A146:AW146"/>
    <mergeCell ref="A141:AW141"/>
    <mergeCell ref="A145:AW145"/>
    <mergeCell ref="BJ126:BO127"/>
    <mergeCell ref="A127:AW127"/>
    <mergeCell ref="BP126:BW127"/>
    <mergeCell ref="A125:AW125"/>
    <mergeCell ref="BC121:BI121"/>
    <mergeCell ref="BJ121:BO121"/>
    <mergeCell ref="BP121:BW121"/>
    <mergeCell ref="BC134:BI134"/>
    <mergeCell ref="BJ134:BO134"/>
    <mergeCell ref="BP136:BW136"/>
    <mergeCell ref="AX143:BB143"/>
    <mergeCell ref="BJ149:BO149"/>
    <mergeCell ref="AX145:BB145"/>
    <mergeCell ref="A133:AW133"/>
    <mergeCell ref="BC133:BI133"/>
    <mergeCell ref="BP144:BW144"/>
    <mergeCell ref="BP143:BW143"/>
    <mergeCell ref="BJ145:BO145"/>
    <mergeCell ref="AX135:BB135"/>
    <mergeCell ref="A124:AW124"/>
    <mergeCell ref="AX124:BB124"/>
    <mergeCell ref="BC124:BI124"/>
    <mergeCell ref="BP122:BW123"/>
    <mergeCell ref="A122:AW122"/>
    <mergeCell ref="AX122:BB123"/>
    <mergeCell ref="A123:AW123"/>
    <mergeCell ref="A140:AW140"/>
    <mergeCell ref="A104:AW104"/>
    <mergeCell ref="A113:AW113"/>
    <mergeCell ref="AX113:BB113"/>
    <mergeCell ref="BC113:BI113"/>
    <mergeCell ref="BJ113:BO113"/>
    <mergeCell ref="A121:AW121"/>
    <mergeCell ref="A120:AW120"/>
    <mergeCell ref="BC149:BI149"/>
    <mergeCell ref="A171:E171"/>
    <mergeCell ref="F171:AX171"/>
    <mergeCell ref="AY171:BD171"/>
    <mergeCell ref="BE171:BJ171"/>
    <mergeCell ref="CA171:CG171"/>
    <mergeCell ref="CH171:CN171"/>
    <mergeCell ref="BK171:BS171"/>
    <mergeCell ref="BT171:BZ171"/>
    <mergeCell ref="BX120:CE120"/>
    <mergeCell ref="A154:AW154"/>
    <mergeCell ref="A155:AW155"/>
    <mergeCell ref="BP166:BW166"/>
    <mergeCell ref="BX166:CE166"/>
    <mergeCell ref="BP163:BW163"/>
    <mergeCell ref="AX121:BB121"/>
    <mergeCell ref="AX147:BB147"/>
    <mergeCell ref="BC147:BI147"/>
    <mergeCell ref="AY170:BD170"/>
    <mergeCell ref="BE170:BJ170"/>
    <mergeCell ref="BK170:BS170"/>
    <mergeCell ref="BT170:CU170"/>
    <mergeCell ref="CN125:CU125"/>
    <mergeCell ref="BP125:BW125"/>
    <mergeCell ref="AX134:BB134"/>
    <mergeCell ref="CF141:CM141"/>
    <mergeCell ref="CF142:CM142"/>
    <mergeCell ref="BX142:CE142"/>
    <mergeCell ref="CF150:CM150"/>
    <mergeCell ref="BP133:BW133"/>
    <mergeCell ref="BX133:CE133"/>
    <mergeCell ref="CN149:CU149"/>
    <mergeCell ref="A147:AW147"/>
    <mergeCell ref="BX93:CE95"/>
    <mergeCell ref="AX93:BB95"/>
    <mergeCell ref="BC93:BI95"/>
    <mergeCell ref="BJ93:BO95"/>
    <mergeCell ref="A117:AW117"/>
    <mergeCell ref="AX117:BB117"/>
    <mergeCell ref="BC117:BI117"/>
    <mergeCell ref="BJ117:BO117"/>
    <mergeCell ref="BP117:BW117"/>
    <mergeCell ref="BX117:CE117"/>
    <mergeCell ref="A115:AW115"/>
    <mergeCell ref="CF124:CM124"/>
    <mergeCell ref="AX126:BB127"/>
    <mergeCell ref="BC126:BI127"/>
    <mergeCell ref="BP134:BW134"/>
    <mergeCell ref="BP149:BW149"/>
    <mergeCell ref="CF149:CM149"/>
    <mergeCell ref="CF143:CM143"/>
    <mergeCell ref="CF134:CM134"/>
    <mergeCell ref="CF135:CM135"/>
    <mergeCell ref="CF137:CM137"/>
    <mergeCell ref="BX143:CE143"/>
    <mergeCell ref="BX140:CE140"/>
    <mergeCell ref="A103:AW103"/>
    <mergeCell ref="CF145:CM145"/>
    <mergeCell ref="BP135:BW135"/>
    <mergeCell ref="BX135:CE135"/>
    <mergeCell ref="A144:AW144"/>
    <mergeCell ref="CF144:CM144"/>
    <mergeCell ref="BX113:CE113"/>
    <mergeCell ref="CF113:CM113"/>
    <mergeCell ref="A168:CU168"/>
    <mergeCell ref="A170:E170"/>
    <mergeCell ref="F170:AX170"/>
    <mergeCell ref="A149:AW149"/>
    <mergeCell ref="A128:AW128"/>
    <mergeCell ref="AX128:BB128"/>
    <mergeCell ref="BC128:BI128"/>
    <mergeCell ref="BJ128:BO128"/>
    <mergeCell ref="BP128:BW128"/>
    <mergeCell ref="BX128:CE128"/>
    <mergeCell ref="A126:AW126"/>
    <mergeCell ref="BX144:CE144"/>
    <mergeCell ref="BJ144:BO144"/>
    <mergeCell ref="CN135:CU135"/>
    <mergeCell ref="CF136:CM136"/>
    <mergeCell ref="CN136:CU136"/>
    <mergeCell ref="CN137:CU137"/>
    <mergeCell ref="BP138:BW138"/>
    <mergeCell ref="BX138:CE138"/>
    <mergeCell ref="BC136:BI136"/>
    <mergeCell ref="BJ136:BO136"/>
    <mergeCell ref="BX136:CE136"/>
    <mergeCell ref="BX137:CE137"/>
    <mergeCell ref="BC143:BI143"/>
    <mergeCell ref="BJ143:BO143"/>
    <mergeCell ref="CF146:CM146"/>
    <mergeCell ref="CF138:CM138"/>
    <mergeCell ref="CN142:CU142"/>
    <mergeCell ref="BC135:BI135"/>
    <mergeCell ref="BJ135:BO135"/>
    <mergeCell ref="A174:E174"/>
    <mergeCell ref="F174:AX174"/>
    <mergeCell ref="AY174:BD174"/>
    <mergeCell ref="BE174:BJ174"/>
    <mergeCell ref="BK174:BS174"/>
    <mergeCell ref="BT174:BZ174"/>
    <mergeCell ref="CH174:CN174"/>
    <mergeCell ref="CO174:CU174"/>
    <mergeCell ref="CH172:CN172"/>
    <mergeCell ref="CO172:CU172"/>
    <mergeCell ref="BX148:CE148"/>
    <mergeCell ref="AX148:BB148"/>
    <mergeCell ref="BJ148:BO148"/>
    <mergeCell ref="BP148:BW148"/>
    <mergeCell ref="CF148:CM148"/>
    <mergeCell ref="CF147:CM147"/>
    <mergeCell ref="BC145:BI145"/>
    <mergeCell ref="BP145:BW145"/>
    <mergeCell ref="BX145:CE145"/>
    <mergeCell ref="BP146:BW146"/>
    <mergeCell ref="BX146:CE146"/>
    <mergeCell ref="AX146:BB146"/>
    <mergeCell ref="BC146:BI146"/>
    <mergeCell ref="BJ146:BO146"/>
    <mergeCell ref="BC148:BI148"/>
    <mergeCell ref="A152:AW152"/>
    <mergeCell ref="CF158:CM158"/>
    <mergeCell ref="BX153:CE155"/>
    <mergeCell ref="CF153:CM155"/>
    <mergeCell ref="BP151:BW152"/>
    <mergeCell ref="A151:AW151"/>
    <mergeCell ref="A175:E175"/>
    <mergeCell ref="F175:AX175"/>
    <mergeCell ref="AY175:BD175"/>
    <mergeCell ref="BE175:BJ175"/>
    <mergeCell ref="CA175:CG175"/>
    <mergeCell ref="CH175:CN175"/>
    <mergeCell ref="BK175:BS175"/>
    <mergeCell ref="BT175:BZ175"/>
    <mergeCell ref="BJ147:BO147"/>
    <mergeCell ref="BP147:BW147"/>
    <mergeCell ref="BX147:CE147"/>
    <mergeCell ref="CO173:CU173"/>
    <mergeCell ref="CA174:CG174"/>
    <mergeCell ref="CO175:CU175"/>
    <mergeCell ref="BK173:BS173"/>
    <mergeCell ref="BT173:BZ173"/>
    <mergeCell ref="CA173:CG173"/>
    <mergeCell ref="CH173:CN173"/>
    <mergeCell ref="A173:E173"/>
    <mergeCell ref="F173:AX173"/>
    <mergeCell ref="AY173:BD173"/>
    <mergeCell ref="BE173:BJ173"/>
    <mergeCell ref="A172:E172"/>
    <mergeCell ref="F172:AX172"/>
    <mergeCell ref="AY172:BD172"/>
    <mergeCell ref="BE172:BJ172"/>
    <mergeCell ref="BK172:BS172"/>
    <mergeCell ref="AX149:BB149"/>
    <mergeCell ref="BT172:BZ172"/>
    <mergeCell ref="CA172:CG172"/>
    <mergeCell ref="A150:AW150"/>
    <mergeCell ref="AX150:BB150"/>
    <mergeCell ref="BC150:BI150"/>
    <mergeCell ref="CH177:CN185"/>
    <mergeCell ref="CO177:CU185"/>
    <mergeCell ref="F178:AX178"/>
    <mergeCell ref="F179:AX179"/>
    <mergeCell ref="F180:AX180"/>
    <mergeCell ref="F181:AX181"/>
    <mergeCell ref="F182:AX182"/>
    <mergeCell ref="F183:AX183"/>
    <mergeCell ref="F184:AX184"/>
    <mergeCell ref="F185:AX185"/>
    <mergeCell ref="CA176:CG176"/>
    <mergeCell ref="CH176:CN176"/>
    <mergeCell ref="CO176:CU176"/>
    <mergeCell ref="A177:E185"/>
    <mergeCell ref="F177:AX177"/>
    <mergeCell ref="AY177:BD185"/>
    <mergeCell ref="BE177:BJ185"/>
    <mergeCell ref="BK177:BS185"/>
    <mergeCell ref="BT177:BZ185"/>
    <mergeCell ref="CA177:CG185"/>
    <mergeCell ref="A176:E176"/>
    <mergeCell ref="F176:AX176"/>
    <mergeCell ref="AY176:BD176"/>
    <mergeCell ref="BE176:BJ176"/>
    <mergeCell ref="BK176:BS176"/>
    <mergeCell ref="BT176:BZ176"/>
    <mergeCell ref="BP153:BW155"/>
    <mergeCell ref="AY189:BD190"/>
    <mergeCell ref="F192:AX192"/>
    <mergeCell ref="CA186:CG188"/>
    <mergeCell ref="CH186:CN188"/>
    <mergeCell ref="A186:E188"/>
    <mergeCell ref="F190:AX190"/>
    <mergeCell ref="BT189:BZ190"/>
    <mergeCell ref="CA189:CG190"/>
    <mergeCell ref="CO186:CU188"/>
    <mergeCell ref="F187:AX187"/>
    <mergeCell ref="F188:AX188"/>
    <mergeCell ref="BT186:BZ188"/>
    <mergeCell ref="BE189:BJ190"/>
    <mergeCell ref="BK189:BS190"/>
    <mergeCell ref="F186:AX186"/>
    <mergeCell ref="AY186:BD188"/>
    <mergeCell ref="BE186:BJ188"/>
    <mergeCell ref="BK186:BS188"/>
    <mergeCell ref="A196:E198"/>
    <mergeCell ref="A195:E195"/>
    <mergeCell ref="F195:AX195"/>
    <mergeCell ref="AY195:BD195"/>
    <mergeCell ref="BT193:BZ194"/>
    <mergeCell ref="CA193:CG194"/>
    <mergeCell ref="BK191:BS192"/>
    <mergeCell ref="A191:E192"/>
    <mergeCell ref="BT195:BZ195"/>
    <mergeCell ref="CA195:CG195"/>
    <mergeCell ref="BE195:BJ195"/>
    <mergeCell ref="BK195:BS195"/>
    <mergeCell ref="CH189:CN190"/>
    <mergeCell ref="CO189:CU190"/>
    <mergeCell ref="CH191:CN192"/>
    <mergeCell ref="CO191:CU192"/>
    <mergeCell ref="BT191:BZ192"/>
    <mergeCell ref="CA191:CG192"/>
    <mergeCell ref="CH193:CN194"/>
    <mergeCell ref="CO193:CU194"/>
    <mergeCell ref="CH195:CN195"/>
    <mergeCell ref="A193:E194"/>
    <mergeCell ref="F193:AX193"/>
    <mergeCell ref="AY193:BD194"/>
    <mergeCell ref="BE193:BJ194"/>
    <mergeCell ref="BK193:BS194"/>
    <mergeCell ref="BE191:BJ192"/>
    <mergeCell ref="F191:AX191"/>
    <mergeCell ref="AY191:BD192"/>
    <mergeCell ref="F194:AX194"/>
    <mergeCell ref="A189:E190"/>
    <mergeCell ref="F189:AX189"/>
    <mergeCell ref="CO199:CU201"/>
    <mergeCell ref="BK204:BS204"/>
    <mergeCell ref="BT204:BZ204"/>
    <mergeCell ref="CO202:CU203"/>
    <mergeCell ref="CO204:CU204"/>
    <mergeCell ref="F196:AX196"/>
    <mergeCell ref="F200:AX200"/>
    <mergeCell ref="F201:AX201"/>
    <mergeCell ref="CA196:CG198"/>
    <mergeCell ref="CH196:CN198"/>
    <mergeCell ref="AY196:BD198"/>
    <mergeCell ref="BE196:BJ198"/>
    <mergeCell ref="BK196:BS198"/>
    <mergeCell ref="BT196:BZ198"/>
    <mergeCell ref="CA199:CG201"/>
    <mergeCell ref="CO195:CU195"/>
    <mergeCell ref="CO196:CU198"/>
    <mergeCell ref="F197:AX197"/>
    <mergeCell ref="F198:AX198"/>
    <mergeCell ref="F199:AX199"/>
    <mergeCell ref="AY199:BD201"/>
    <mergeCell ref="BE199:BJ201"/>
    <mergeCell ref="BK199:BS201"/>
    <mergeCell ref="A204:E204"/>
    <mergeCell ref="F204:AX204"/>
    <mergeCell ref="AY204:BD204"/>
    <mergeCell ref="BE204:BJ204"/>
    <mergeCell ref="CA202:CG203"/>
    <mergeCell ref="CH202:CN203"/>
    <mergeCell ref="F203:AX203"/>
    <mergeCell ref="CA204:CG204"/>
    <mergeCell ref="CH204:CN204"/>
    <mergeCell ref="A202:E203"/>
    <mergeCell ref="F202:AX202"/>
    <mergeCell ref="AY202:BD203"/>
    <mergeCell ref="BE202:BJ203"/>
    <mergeCell ref="BK202:BS203"/>
    <mergeCell ref="BT202:BZ203"/>
    <mergeCell ref="BT199:BZ201"/>
    <mergeCell ref="CH199:CN201"/>
    <mergeCell ref="A199:E201"/>
    <mergeCell ref="BT207:BZ208"/>
    <mergeCell ref="CH207:CN208"/>
    <mergeCell ref="CO207:CU208"/>
    <mergeCell ref="F208:AX208"/>
    <mergeCell ref="A209:E210"/>
    <mergeCell ref="F209:AX209"/>
    <mergeCell ref="AY209:BD210"/>
    <mergeCell ref="BE209:BJ210"/>
    <mergeCell ref="BK209:BS210"/>
    <mergeCell ref="CA205:CG206"/>
    <mergeCell ref="CH205:CN206"/>
    <mergeCell ref="CO205:CU206"/>
    <mergeCell ref="F206:AX206"/>
    <mergeCell ref="A207:E208"/>
    <mergeCell ref="F207:AX207"/>
    <mergeCell ref="AY207:BD208"/>
    <mergeCell ref="BE207:BJ208"/>
    <mergeCell ref="BK207:BS208"/>
    <mergeCell ref="CA207:CG208"/>
    <mergeCell ref="A205:E206"/>
    <mergeCell ref="F205:AX205"/>
    <mergeCell ref="AY205:BD206"/>
    <mergeCell ref="BE205:BJ206"/>
    <mergeCell ref="BK205:BS206"/>
    <mergeCell ref="BT205:BZ206"/>
    <mergeCell ref="BT211:BZ211"/>
    <mergeCell ref="CA211:CG211"/>
    <mergeCell ref="CH211:CN211"/>
    <mergeCell ref="CO211:CU211"/>
    <mergeCell ref="A216:E216"/>
    <mergeCell ref="F216:AX216"/>
    <mergeCell ref="AY216:BD216"/>
    <mergeCell ref="BE216:BJ216"/>
    <mergeCell ref="BK216:BS216"/>
    <mergeCell ref="BT216:BZ216"/>
    <mergeCell ref="BT209:BZ210"/>
    <mergeCell ref="CA209:CG210"/>
    <mergeCell ref="CH209:CN210"/>
    <mergeCell ref="CO209:CU210"/>
    <mergeCell ref="F210:AX210"/>
    <mergeCell ref="A211:E211"/>
    <mergeCell ref="F211:AX211"/>
    <mergeCell ref="AY211:BD211"/>
    <mergeCell ref="BE211:BJ211"/>
    <mergeCell ref="BK211:BS211"/>
    <mergeCell ref="CA212:CG212"/>
    <mergeCell ref="CH212:CN212"/>
    <mergeCell ref="CO212:CU212"/>
    <mergeCell ref="CH213:CN213"/>
    <mergeCell ref="CO213:CU213"/>
    <mergeCell ref="A214:E214"/>
    <mergeCell ref="F214:AX214"/>
    <mergeCell ref="AY214:BD214"/>
    <mergeCell ref="BE214:BJ214"/>
    <mergeCell ref="BK214:BS214"/>
    <mergeCell ref="BT214:BZ214"/>
    <mergeCell ref="CA214:CG214"/>
    <mergeCell ref="A217:E218"/>
    <mergeCell ref="F217:AX217"/>
    <mergeCell ref="AY217:BD218"/>
    <mergeCell ref="BE217:BJ218"/>
    <mergeCell ref="BK217:BS218"/>
    <mergeCell ref="BT217:BZ218"/>
    <mergeCell ref="A212:E212"/>
    <mergeCell ref="F212:AX212"/>
    <mergeCell ref="AY212:BD212"/>
    <mergeCell ref="BE212:BJ212"/>
    <mergeCell ref="BK212:BS212"/>
    <mergeCell ref="BT212:BZ212"/>
    <mergeCell ref="CA216:CG216"/>
    <mergeCell ref="CH216:CN216"/>
    <mergeCell ref="CO216:CU216"/>
    <mergeCell ref="BT219:BZ219"/>
    <mergeCell ref="A222:E222"/>
    <mergeCell ref="F222:AX222"/>
    <mergeCell ref="AY222:BD222"/>
    <mergeCell ref="BE222:BJ222"/>
    <mergeCell ref="A220:E221"/>
    <mergeCell ref="F220:AX220"/>
    <mergeCell ref="AY220:BD221"/>
    <mergeCell ref="BT220:BZ221"/>
    <mergeCell ref="CA217:CG218"/>
    <mergeCell ref="CH217:CN218"/>
    <mergeCell ref="CO217:CU218"/>
    <mergeCell ref="CA219:CG219"/>
    <mergeCell ref="CH219:CN219"/>
    <mergeCell ref="CO219:CU219"/>
    <mergeCell ref="CA220:CG221"/>
    <mergeCell ref="F218:AX218"/>
    <mergeCell ref="A219:E219"/>
    <mergeCell ref="F219:AX219"/>
    <mergeCell ref="AY219:BD219"/>
    <mergeCell ref="BE219:BJ219"/>
    <mergeCell ref="BK219:BS219"/>
    <mergeCell ref="CA222:CG222"/>
    <mergeCell ref="CH222:CN222"/>
    <mergeCell ref="CO222:CU222"/>
    <mergeCell ref="A224:E225"/>
    <mergeCell ref="F224:AX224"/>
    <mergeCell ref="AY224:BD225"/>
    <mergeCell ref="BE224:BJ225"/>
    <mergeCell ref="BK224:BS225"/>
    <mergeCell ref="BT224:BZ225"/>
    <mergeCell ref="A223:E223"/>
    <mergeCell ref="F223:AX223"/>
    <mergeCell ref="AY223:BD223"/>
    <mergeCell ref="BE223:BJ223"/>
    <mergeCell ref="BK223:BS223"/>
    <mergeCell ref="BT223:BZ223"/>
    <mergeCell ref="F221:AX221"/>
    <mergeCell ref="BK222:BS222"/>
    <mergeCell ref="BT222:BZ222"/>
    <mergeCell ref="BE220:BJ221"/>
    <mergeCell ref="BK220:BS221"/>
    <mergeCell ref="CH224:CN225"/>
    <mergeCell ref="CO224:CU225"/>
    <mergeCell ref="CH220:CN221"/>
    <mergeCell ref="CO220:CU221"/>
    <mergeCell ref="CA223:CG223"/>
    <mergeCell ref="CH223:CN223"/>
    <mergeCell ref="CO223:CU223"/>
    <mergeCell ref="F227:AX227"/>
    <mergeCell ref="A228:E228"/>
    <mergeCell ref="F228:AX228"/>
    <mergeCell ref="AY228:BD228"/>
    <mergeCell ref="BE228:BJ228"/>
    <mergeCell ref="BK228:BS228"/>
    <mergeCell ref="BT228:BZ228"/>
    <mergeCell ref="F225:AX225"/>
    <mergeCell ref="A226:E227"/>
    <mergeCell ref="F226:AX226"/>
    <mergeCell ref="AY226:BD227"/>
    <mergeCell ref="BE226:BJ227"/>
    <mergeCell ref="BK226:BS227"/>
    <mergeCell ref="BT226:BZ227"/>
    <mergeCell ref="CA224:CG225"/>
    <mergeCell ref="CO231:CU232"/>
    <mergeCell ref="BT231:BZ232"/>
    <mergeCell ref="CA229:CG230"/>
    <mergeCell ref="CH229:CN230"/>
    <mergeCell ref="F234:AX234"/>
    <mergeCell ref="A235:E236"/>
    <mergeCell ref="F235:AX235"/>
    <mergeCell ref="AY235:BD236"/>
    <mergeCell ref="BT233:BZ234"/>
    <mergeCell ref="CA231:CG232"/>
    <mergeCell ref="CH231:CN232"/>
    <mergeCell ref="F236:AX236"/>
    <mergeCell ref="A233:E234"/>
    <mergeCell ref="F233:AX233"/>
    <mergeCell ref="AY233:BD234"/>
    <mergeCell ref="BE233:BJ234"/>
    <mergeCell ref="BK233:BS234"/>
    <mergeCell ref="F230:AX230"/>
    <mergeCell ref="A231:E232"/>
    <mergeCell ref="F231:AX231"/>
    <mergeCell ref="AY231:BD232"/>
    <mergeCell ref="BE231:BJ232"/>
    <mergeCell ref="BK231:BS232"/>
    <mergeCell ref="F232:AX232"/>
    <mergeCell ref="A229:E230"/>
    <mergeCell ref="F229:AX229"/>
    <mergeCell ref="AY229:BD230"/>
    <mergeCell ref="BE229:BJ230"/>
    <mergeCell ref="BK229:BS230"/>
    <mergeCell ref="BT229:BZ230"/>
    <mergeCell ref="CA235:CG236"/>
    <mergeCell ref="CH235:CN236"/>
    <mergeCell ref="BB243:BV243"/>
    <mergeCell ref="H245:R245"/>
    <mergeCell ref="S245:T245"/>
    <mergeCell ref="U245:W245"/>
    <mergeCell ref="C252:E252"/>
    <mergeCell ref="H252:R252"/>
    <mergeCell ref="S252:T252"/>
    <mergeCell ref="U252:W252"/>
    <mergeCell ref="B250:O250"/>
    <mergeCell ref="S250:BG250"/>
    <mergeCell ref="B251:O251"/>
    <mergeCell ref="S251:BG251"/>
    <mergeCell ref="C245:E245"/>
    <mergeCell ref="BQ7:CU7"/>
    <mergeCell ref="B248:BG248"/>
    <mergeCell ref="B249:BG249"/>
    <mergeCell ref="J243:AD243"/>
    <mergeCell ref="AF243:AZ243"/>
    <mergeCell ref="CH233:CN234"/>
    <mergeCell ref="CO233:CU234"/>
    <mergeCell ref="W240:AQ240"/>
    <mergeCell ref="AS240:BF240"/>
    <mergeCell ref="J242:AD242"/>
    <mergeCell ref="AF242:AZ242"/>
    <mergeCell ref="AS239:BF239"/>
    <mergeCell ref="BE235:BJ236"/>
    <mergeCell ref="BK235:BS236"/>
    <mergeCell ref="BT235:BZ236"/>
    <mergeCell ref="AX112:BB112"/>
    <mergeCell ref="CA233:CG234"/>
    <mergeCell ref="CO229:CU230"/>
    <mergeCell ref="BX141:CE141"/>
    <mergeCell ref="DE68:DL68"/>
    <mergeCell ref="BC111:BI111"/>
    <mergeCell ref="BJ111:BO111"/>
    <mergeCell ref="BP111:BW111"/>
    <mergeCell ref="BX111:CE111"/>
    <mergeCell ref="BP73:BW73"/>
    <mergeCell ref="CF105:CM105"/>
    <mergeCell ref="BC73:BI73"/>
    <mergeCell ref="BJ73:BO73"/>
    <mergeCell ref="CF73:CM73"/>
    <mergeCell ref="CN102:CU104"/>
    <mergeCell ref="CF117:CM117"/>
    <mergeCell ref="CN117:CU117"/>
    <mergeCell ref="CN115:CU116"/>
    <mergeCell ref="BX109:CE110"/>
    <mergeCell ref="CF109:CM110"/>
    <mergeCell ref="CN109:CU110"/>
    <mergeCell ref="BP100:BW101"/>
    <mergeCell ref="BX100:CE101"/>
    <mergeCell ref="BP105:BW105"/>
    <mergeCell ref="BX105:CE105"/>
    <mergeCell ref="BX102:CE104"/>
    <mergeCell ref="CN112:CU112"/>
    <mergeCell ref="CF102:CM104"/>
    <mergeCell ref="CN106:CU106"/>
    <mergeCell ref="BX88:CE89"/>
    <mergeCell ref="CF88:CM89"/>
    <mergeCell ref="CN88:CU89"/>
    <mergeCell ref="BC82:BI83"/>
    <mergeCell ref="BJ82:BO83"/>
    <mergeCell ref="BP86:BW87"/>
    <mergeCell ref="CN107:CU108"/>
    <mergeCell ref="BT213:BZ213"/>
    <mergeCell ref="CA213:CG213"/>
    <mergeCell ref="AX140:BB140"/>
    <mergeCell ref="BC140:BI140"/>
    <mergeCell ref="BJ140:BO140"/>
    <mergeCell ref="CN139:CU139"/>
    <mergeCell ref="CF140:CM140"/>
    <mergeCell ref="CN140:CU140"/>
    <mergeCell ref="A136:AW136"/>
    <mergeCell ref="AX136:BB136"/>
    <mergeCell ref="AX137:BB137"/>
    <mergeCell ref="BC137:BI137"/>
    <mergeCell ref="BJ137:BO137"/>
    <mergeCell ref="BP137:BW137"/>
    <mergeCell ref="A135:AW135"/>
    <mergeCell ref="CN144:CU144"/>
    <mergeCell ref="BC144:BI144"/>
    <mergeCell ref="BP140:BW140"/>
    <mergeCell ref="A139:AW139"/>
    <mergeCell ref="CN138:CU138"/>
    <mergeCell ref="A137:AW137"/>
    <mergeCell ref="AX139:BB139"/>
    <mergeCell ref="BC139:BI139"/>
    <mergeCell ref="BJ139:BO139"/>
    <mergeCell ref="BP139:BW139"/>
    <mergeCell ref="BX139:CE139"/>
    <mergeCell ref="CF139:CM139"/>
    <mergeCell ref="A138:AW138"/>
    <mergeCell ref="AX138:BB138"/>
    <mergeCell ref="BC138:BI138"/>
    <mergeCell ref="BJ138:BO138"/>
    <mergeCell ref="A143:AW143"/>
    <mergeCell ref="CH214:CN214"/>
    <mergeCell ref="CO214:CU214"/>
    <mergeCell ref="CO235:CU236"/>
    <mergeCell ref="CA226:CG227"/>
    <mergeCell ref="CH226:CN227"/>
    <mergeCell ref="CO226:CU227"/>
    <mergeCell ref="CA228:CG228"/>
    <mergeCell ref="CH228:CN228"/>
    <mergeCell ref="CO228:CU228"/>
    <mergeCell ref="W239:AQ239"/>
    <mergeCell ref="EB134:EG134"/>
    <mergeCell ref="EB135:EG135"/>
    <mergeCell ref="EB136:EG136"/>
    <mergeCell ref="EB137:EG137"/>
    <mergeCell ref="EB138:EG138"/>
    <mergeCell ref="EB139:EG139"/>
    <mergeCell ref="EB145:EG145"/>
    <mergeCell ref="AX141:BB141"/>
    <mergeCell ref="A142:AW142"/>
    <mergeCell ref="AX142:BB142"/>
    <mergeCell ref="BC142:BI142"/>
    <mergeCell ref="BJ142:BO142"/>
    <mergeCell ref="BP142:BW142"/>
    <mergeCell ref="BC141:BI141"/>
    <mergeCell ref="CN141:CU141"/>
    <mergeCell ref="BJ141:BO141"/>
    <mergeCell ref="BP141:BW141"/>
    <mergeCell ref="A213:E213"/>
    <mergeCell ref="F213:AX213"/>
    <mergeCell ref="AY213:BD213"/>
    <mergeCell ref="BE213:BJ213"/>
    <mergeCell ref="BK213:BS213"/>
  </mergeCells>
  <phoneticPr fontId="0" type="noConversion"/>
  <pageMargins left="0.51181102362204722" right="0.11811023622047245" top="0.74803149606299213" bottom="0.74803149606299213" header="0.11811023622047245" footer="0.11811023622047245"/>
  <pageSetup paperSize="9" scale="79" orientation="landscape" r:id="rId1"/>
  <headerFooter alignWithMargins="0"/>
  <rowBreaks count="5" manualBreakCount="5">
    <brk id="40" max="98" man="1"/>
    <brk id="82" max="98" man="1"/>
    <brk id="125" max="98" man="1"/>
    <brk id="167" max="98" man="1"/>
    <brk id="209" max="9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Листы1-5</vt:lpstr>
      <vt:lpstr>'Листы1-5'!Область_печати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galkin</dc:creator>
  <cp:lastModifiedBy>экономист</cp:lastModifiedBy>
  <cp:lastPrinted>2024-04-27T11:31:53Z</cp:lastPrinted>
  <dcterms:created xsi:type="dcterms:W3CDTF">2004-09-19T06:34:55Z</dcterms:created>
  <dcterms:modified xsi:type="dcterms:W3CDTF">2024-05-28T12:36:07Z</dcterms:modified>
</cp:coreProperties>
</file>