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ДОУ 24\ПФХД 2025\4) Уточненный ПФХД на 10.07.25 под лицевой в парусе\"/>
    </mc:Choice>
  </mc:AlternateContent>
  <xr:revisionPtr revIDLastSave="0" documentId="13_ncr:1_{9F11BA52-BBC4-42EB-8FCF-80333081507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ы1-5" sheetId="3" r:id="rId1"/>
  </sheets>
  <definedNames>
    <definedName name="_xlnm.Print_Area" localSheetId="0">'Листы1-5'!$A$1:$CU$253</definedName>
  </definedNames>
  <calcPr calcId="181029" iterate="1"/>
</workbook>
</file>

<file path=xl/calcChain.xml><?xml version="1.0" encoding="utf-8"?>
<calcChain xmlns="http://schemas.openxmlformats.org/spreadsheetml/2006/main">
  <c r="BT235" i="3" l="1"/>
  <c r="BT233" i="3"/>
  <c r="BP162" i="3"/>
  <c r="DE66" i="3"/>
  <c r="BX37" i="3"/>
  <c r="CF37" i="3"/>
  <c r="BX33" i="3"/>
  <c r="CF33" i="3"/>
  <c r="BP37" i="3"/>
  <c r="BP33" i="3"/>
  <c r="BP49" i="3"/>
  <c r="BP144" i="3"/>
  <c r="DR146" i="3"/>
  <c r="CY131" i="3"/>
  <c r="BT210" i="3"/>
  <c r="BT204" i="3" s="1"/>
  <c r="CA198" i="3"/>
  <c r="CH198" i="3"/>
  <c r="CH195" i="3"/>
  <c r="CA195" i="3"/>
  <c r="CA175" i="3"/>
  <c r="CH175" i="3"/>
  <c r="CH203" i="3"/>
  <c r="CA203" i="3"/>
  <c r="BT188" i="3"/>
  <c r="EB131" i="3"/>
  <c r="BP111" i="3"/>
  <c r="BP75" i="3" l="1"/>
  <c r="BP137" i="3" l="1"/>
  <c r="BP138" i="3" l="1"/>
  <c r="EI143" i="3" l="1"/>
  <c r="EI141" i="3"/>
  <c r="BP141" i="3" s="1"/>
  <c r="BP104" i="3"/>
  <c r="DI131" i="3" l="1"/>
  <c r="EI147" i="3"/>
  <c r="BP147" i="3" s="1"/>
  <c r="EI138" i="3" l="1"/>
  <c r="EI133" i="3"/>
  <c r="EI134" i="3"/>
  <c r="EI135" i="3"/>
  <c r="BP135" i="3" s="1"/>
  <c r="EI136" i="3"/>
  <c r="EI137" i="3"/>
  <c r="EI139" i="3"/>
  <c r="EI140" i="3"/>
  <c r="EI142" i="3"/>
  <c r="BP142" i="3" s="1"/>
  <c r="EI144" i="3"/>
  <c r="EI145" i="3"/>
  <c r="EI146" i="3"/>
  <c r="EI148" i="3"/>
  <c r="EI149" i="3"/>
  <c r="BP149" i="3" s="1"/>
  <c r="BP143" i="3"/>
  <c r="DR131" i="3"/>
  <c r="BT203" i="3" s="1"/>
  <c r="BT198" i="3" s="1"/>
  <c r="BT195" i="3" s="1"/>
  <c r="CF126" i="3"/>
  <c r="BX126" i="3"/>
  <c r="CF131" i="3"/>
  <c r="BX131" i="3"/>
  <c r="EH131" i="3" l="1"/>
  <c r="BP146" i="3"/>
  <c r="BP131" i="3" s="1"/>
  <c r="BP126" i="3" s="1"/>
  <c r="DC176" i="3" s="1"/>
  <c r="DO66" i="3"/>
  <c r="BX105" i="3"/>
  <c r="CF105" i="3"/>
  <c r="BX77" i="3"/>
  <c r="CF77" i="3"/>
  <c r="BX69" i="3"/>
  <c r="CF69" i="3"/>
  <c r="BP67" i="3" l="1"/>
  <c r="BP133" i="3" l="1"/>
  <c r="BX75" i="3"/>
  <c r="BX67" i="3" s="1"/>
  <c r="BP136" i="3"/>
  <c r="BP139" i="3"/>
  <c r="BP140" i="3"/>
  <c r="BP145" i="3"/>
  <c r="CF75" i="3"/>
  <c r="BX90" i="3"/>
  <c r="CF90" i="3"/>
  <c r="BP90" i="3"/>
  <c r="BX54" i="3"/>
  <c r="CF54" i="3"/>
  <c r="BX49" i="3"/>
  <c r="CF49" i="3"/>
  <c r="BX46" i="3"/>
  <c r="CF46" i="3"/>
  <c r="BP54" i="3"/>
  <c r="BP46" i="3"/>
  <c r="CA233" i="3"/>
  <c r="CA235" i="3" s="1"/>
  <c r="CF67" i="3" l="1"/>
  <c r="CH233" i="3"/>
  <c r="CH235" i="3" s="1"/>
  <c r="BP66" i="3" l="1"/>
  <c r="DS66" i="3"/>
  <c r="BT175" i="3" l="1"/>
  <c r="DC177" i="3"/>
</calcChain>
</file>

<file path=xl/sharedStrings.xml><?xml version="1.0" encoding="utf-8"?>
<sst xmlns="http://schemas.openxmlformats.org/spreadsheetml/2006/main" count="641" uniqueCount="455">
  <si>
    <t>КОДЫ</t>
  </si>
  <si>
    <t>383</t>
  </si>
  <si>
    <t>по Сводному реестру</t>
  </si>
  <si>
    <t>Дата</t>
  </si>
  <si>
    <t>от «</t>
  </si>
  <si>
    <t>»</t>
  </si>
  <si>
    <t xml:space="preserve"> г.</t>
  </si>
  <si>
    <t>Единица измерения: руб.</t>
  </si>
  <si>
    <t>Код</t>
  </si>
  <si>
    <t>«</t>
  </si>
  <si>
    <t>(подпись)</t>
  </si>
  <si>
    <t>(расшифровка подписи)</t>
  </si>
  <si>
    <t>(должность)</t>
  </si>
  <si>
    <t>по ОКЕИ</t>
  </si>
  <si>
    <t>Российской</t>
  </si>
  <si>
    <t>г.</t>
  </si>
  <si>
    <t>и 20</t>
  </si>
  <si>
    <t>(на 20</t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</si>
  <si>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</si>
  <si>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</si>
  <si>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</si>
  <si>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</si>
  <si>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</si>
  <si>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</t>
  </si>
  <si>
    <t>Раздел 1. Поступления и выплаты</t>
  </si>
  <si>
    <t>строки</t>
  </si>
  <si>
    <t>Аналити-</t>
  </si>
  <si>
    <t>ческий</t>
  </si>
  <si>
    <t>Код по</t>
  </si>
  <si>
    <t>бюджетной</t>
  </si>
  <si>
    <t>класси-</t>
  </si>
  <si>
    <t>фикации</t>
  </si>
  <si>
    <t>Сумма</t>
  </si>
  <si>
    <t>текущий</t>
  </si>
  <si>
    <t>финан-</t>
  </si>
  <si>
    <t>совый</t>
  </si>
  <si>
    <t>год</t>
  </si>
  <si>
    <t>первый</t>
  </si>
  <si>
    <t>планового</t>
  </si>
  <si>
    <t>периода</t>
  </si>
  <si>
    <t>второй</t>
  </si>
  <si>
    <t>за пре-</t>
  </si>
  <si>
    <t>делами</t>
  </si>
  <si>
    <t>Наименование показателя</t>
  </si>
  <si>
    <r>
      <t>код</t>
    </r>
    <r>
      <rPr>
        <vertAlign val="superscript"/>
        <sz val="9"/>
        <rFont val="Times New Roman"/>
        <family val="1"/>
        <charset val="204"/>
      </rPr>
      <t>4</t>
    </r>
  </si>
  <si>
    <t>Утверждаю</t>
  </si>
  <si>
    <t>(наименование должности уполномоченного лица)</t>
  </si>
  <si>
    <t>(наименование органа — учредителя (учреждения))</t>
  </si>
  <si>
    <t>Доходы, всего:</t>
  </si>
  <si>
    <t>в том числе:</t>
  </si>
  <si>
    <t>доходы от собственности, всего</t>
  </si>
  <si>
    <t>0001</t>
  </si>
  <si>
    <t>0002</t>
  </si>
  <si>
    <t>1000</t>
  </si>
  <si>
    <t>1100</t>
  </si>
  <si>
    <t>120</t>
  </si>
  <si>
    <t>х</t>
  </si>
  <si>
    <t>1110</t>
  </si>
  <si>
    <t>130</t>
  </si>
  <si>
    <t>доходы от оказания услуг, работ, компенсации затрат учреждений, всего</t>
  </si>
  <si>
    <t>1210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</si>
  <si>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</si>
  <si>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</si>
  <si>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</si>
  <si>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</si>
  <si>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</si>
  <si>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</si>
  <si>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</si>
  <si>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</si>
  <si>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</si>
  <si>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</si>
  <si>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</si>
  <si>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</si>
  <si>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</si>
  <si>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</si>
  <si>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1900</t>
  </si>
  <si>
    <t>1980</t>
  </si>
  <si>
    <t>из них:</t>
  </si>
  <si>
    <t>1981</t>
  </si>
  <si>
    <t>510</t>
  </si>
  <si>
    <t>Расходы, всего:</t>
  </si>
  <si>
    <t>2000</t>
  </si>
  <si>
    <t>на выплаты персоналу, всего</t>
  </si>
  <si>
    <t>2100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</si>
  <si>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</si>
  <si>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</si>
  <si>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</si>
  <si>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</si>
  <si>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</si>
  <si>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2130</t>
  </si>
  <si>
    <t>2140</t>
  </si>
  <si>
    <t>112</t>
  </si>
  <si>
    <t>113</t>
  </si>
  <si>
    <t>119</t>
  </si>
  <si>
    <t>на выплаты по оплате труда</t>
  </si>
  <si>
    <t>2141</t>
  </si>
  <si>
    <t>на иные выплаты работникам</t>
  </si>
  <si>
    <t>2142</t>
  </si>
  <si>
    <t>2150</t>
  </si>
  <si>
    <t>2160</t>
  </si>
  <si>
    <t>131</t>
  </si>
  <si>
    <t>134</t>
  </si>
  <si>
    <t>2170</t>
  </si>
  <si>
    <t>139</t>
  </si>
  <si>
    <t>2200</t>
  </si>
  <si>
    <t>300</t>
  </si>
  <si>
    <t>на оплату труда стажеров</t>
  </si>
  <si>
    <t>социальные и иные выплаты населению, всего</t>
  </si>
  <si>
    <t>2210</t>
  </si>
  <si>
    <t>320</t>
  </si>
  <si>
    <t>321</t>
  </si>
  <si>
    <t>2211</t>
  </si>
  <si>
    <t>кроме публичных нормативных обязательств</t>
  </si>
  <si>
    <t>пособия, компенсации и иные социальные выплаты гражданам,</t>
  </si>
  <si>
    <t>2220</t>
  </si>
  <si>
    <t>2230</t>
  </si>
  <si>
    <t>2240</t>
  </si>
  <si>
    <t>350</t>
  </si>
  <si>
    <t>360</t>
  </si>
  <si>
    <t>340</t>
  </si>
  <si>
    <t>2300</t>
  </si>
  <si>
    <t>850</t>
  </si>
  <si>
    <t>2310</t>
  </si>
  <si>
    <t>851</t>
  </si>
  <si>
    <t>2320</t>
  </si>
  <si>
    <t>852</t>
  </si>
  <si>
    <t>853</t>
  </si>
  <si>
    <t>2330</t>
  </si>
  <si>
    <t>выплата стипендий, осуществление иных расходов на социальную поддержку</t>
  </si>
  <si>
    <t>обучающихся за счет средств стипендиального фонда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</si>
  <si>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</si>
  <si>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</si>
  <si>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</t>
  </si>
  <si>
    <t>Российской Федерации, а также государственная пошлина</t>
  </si>
  <si>
    <t>уплата штрафов (в том числе административных), пеней, иных платежей</t>
  </si>
  <si>
    <t>2410</t>
  </si>
  <si>
    <t>810</t>
  </si>
  <si>
    <t>862</t>
  </si>
  <si>
    <t>2420</t>
  </si>
  <si>
    <t>2430</t>
  </si>
  <si>
    <t>863</t>
  </si>
  <si>
    <t>гранты, предоставляемые другим организациям и физическим лицам</t>
  </si>
  <si>
    <t>взносы в международные организации</t>
  </si>
  <si>
    <t>иностранных государств и международными организациями</t>
  </si>
  <si>
    <t>2500</t>
  </si>
  <si>
    <t>2520</t>
  </si>
  <si>
    <t>831</t>
  </si>
  <si>
    <t>исполнение судебных актов Российской Федерации и мировых соглашений</t>
  </si>
  <si>
    <t>по возмещению вреда, причиненного в результате деятельности учреждения</t>
  </si>
  <si>
    <t>прочие выплаты (кроме выплат на закупку товаров, работ, услуг)</t>
  </si>
  <si>
    <t>2600</t>
  </si>
  <si>
    <t>2610</t>
  </si>
  <si>
    <t>241</t>
  </si>
  <si>
    <t>26200</t>
  </si>
  <si>
    <t>2630</t>
  </si>
  <si>
    <t>243</t>
  </si>
  <si>
    <t>закупку научно-исследовательских и опытно-конструкторских работ</t>
  </si>
  <si>
    <t>закупку товаров, работ, услуг в целях капитального ремонта государственного</t>
  </si>
  <si>
    <t>(муниципального) имущества</t>
  </si>
  <si>
    <t>2640</t>
  </si>
  <si>
    <t>244</t>
  </si>
  <si>
    <t>прочую закупку товаров, работ и услуг, всего</t>
  </si>
  <si>
    <t>2650</t>
  </si>
  <si>
    <t>400</t>
  </si>
  <si>
    <t>406</t>
  </si>
  <si>
    <t>407</t>
  </si>
  <si>
    <t>строительство (реконструкция) объектов недвижимого имущества</t>
  </si>
  <si>
    <t>государственными (муниципальными) учреждениями</t>
  </si>
  <si>
    <t>(муниципальными) учреждениями</t>
  </si>
  <si>
    <t>приобретение объектов недвижимого имущества государственными</t>
  </si>
  <si>
    <t>3000</t>
  </si>
  <si>
    <t>100</t>
  </si>
  <si>
    <t>3010</t>
  </si>
  <si>
    <t>3020</t>
  </si>
  <si>
    <t>3030</t>
  </si>
  <si>
    <t>4000</t>
  </si>
  <si>
    <t>4010</t>
  </si>
  <si>
    <t>610</t>
  </si>
  <si>
    <t>возврат в бюджет средств субсидии</t>
  </si>
  <si>
    <r>
      <t>Остаток средств на начало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</si>
  <si>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Остаток средств на конец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</si>
  <si>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прочие поступления, всего</t>
    </r>
    <r>
      <rPr>
        <vertAlign val="superscript"/>
        <sz val="10"/>
        <rFont val="Times New Roman"/>
        <family val="1"/>
        <charset val="204"/>
      </rPr>
      <t>6</t>
    </r>
  </si>
  <si>
    <r>
      <t>расходы на закупку товаров, работ, услуг, всего</t>
    </r>
    <r>
      <rPr>
        <vertAlign val="superscript"/>
        <sz val="10"/>
        <rFont val="Times New Roman"/>
        <family val="1"/>
        <charset val="204"/>
      </rPr>
      <t>7</t>
    </r>
  </si>
  <si>
    <r>
      <t>Выплаты, уменьшающие доход, всего</t>
    </r>
    <r>
      <rPr>
        <b/>
        <vertAlign val="superscript"/>
        <sz val="10"/>
        <rFont val="Times New Roman"/>
        <family val="1"/>
        <charset val="204"/>
      </rPr>
      <t>8</t>
    </r>
  </si>
  <si>
    <r>
      <t>налог на прибыль</t>
    </r>
    <r>
      <rPr>
        <vertAlign val="superscript"/>
        <sz val="10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</si>
  <si>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10"/>
        <rFont val="Times New Roman"/>
        <family val="1"/>
        <charset val="204"/>
      </rPr>
      <t>8</t>
    </r>
  </si>
  <si>
    <r>
      <t>прочие налоги, уменьшающие доход</t>
    </r>
    <r>
      <rPr>
        <vertAlign val="superscript"/>
        <sz val="10"/>
        <rFont val="Times New Roman"/>
        <family val="1"/>
        <charset val="204"/>
      </rPr>
      <t>8</t>
    </r>
  </si>
  <si>
    <r>
      <t>Прочие выплаты, всего</t>
    </r>
    <r>
      <rPr>
        <b/>
        <vertAlign val="superscript"/>
        <sz val="10"/>
        <rFont val="Times New Roman"/>
        <family val="1"/>
        <charset val="204"/>
      </rPr>
      <t>9</t>
    </r>
  </si>
  <si>
    <t>субсидии на финансовое обеспечение выполнения государственного</t>
  </si>
  <si>
    <t>образования, создавшего учреждение</t>
  </si>
  <si>
    <t>(муниципального) задания за счет средств бюджета публично-правового</t>
  </si>
  <si>
    <t>субсидии на финансовое обеспечение выполнения государственного задания</t>
  </si>
  <si>
    <t>страхования</t>
  </si>
  <si>
    <t>за счет средств бюджета Федерального фонда обязательного медицинского</t>
  </si>
  <si>
    <t>увеличение остатков денежных средств за счет возврата дебиторской</t>
  </si>
  <si>
    <t>задолженности прошлых лет</t>
  </si>
  <si>
    <t>иные выплаты, за исключением фонда оплаты труда учреждения,</t>
  </si>
  <si>
    <t>для выполнения отдельных полномочий</t>
  </si>
  <si>
    <t>взносы по обязательному социальному страхованию на выплаты по оплате</t>
  </si>
  <si>
    <t>труда работников и иные выплаты работникам учреждений, всего</t>
  </si>
  <si>
    <t>денежное довольствие военнослужащих и сотрудников, имеющих</t>
  </si>
  <si>
    <t>специальные звания</t>
  </si>
  <si>
    <t>иные выплаты военнослужащим и сотрудникам, имеющим</t>
  </si>
  <si>
    <t>страховые взносы на обязательное социальное страхование в части выплат</t>
  </si>
  <si>
    <t>персоналу, подлежащих обложению страховыми взносами</t>
  </si>
  <si>
    <t>социальных выплат</t>
  </si>
  <si>
    <t>социальные выплаты гражданам, кроме публичных нормативных</t>
  </si>
  <si>
    <t>на премирование физических лиц за достижения в области культуры,</t>
  </si>
  <si>
    <t>искусства, образования, науки и техники, а также на предоставление грантов</t>
  </si>
  <si>
    <t>собственности, всего</t>
  </si>
  <si>
    <t>капитальные вложения в объекты государственной (муниципальной)</t>
  </si>
  <si>
    <t>№</t>
  </si>
  <si>
    <t>п/п</t>
  </si>
  <si>
    <t>строк</t>
  </si>
  <si>
    <t>26000</t>
  </si>
  <si>
    <t>Год</t>
  </si>
  <si>
    <t>начала</t>
  </si>
  <si>
    <t>закупки</t>
  </si>
  <si>
    <t>(текущий</t>
  </si>
  <si>
    <t>финансовый</t>
  </si>
  <si>
    <t>(первый год</t>
  </si>
  <si>
    <t>год)</t>
  </si>
  <si>
    <t>периода)</t>
  </si>
  <si>
    <t>(второй год</t>
  </si>
  <si>
    <t>1</t>
  </si>
  <si>
    <t>1.2.</t>
  </si>
  <si>
    <t>1.1.</t>
  </si>
  <si>
    <t>26100</t>
  </si>
  <si>
    <t>1.3.</t>
  </si>
  <si>
    <t>1.4.</t>
  </si>
  <si>
    <t>26300</t>
  </si>
  <si>
    <t>26400</t>
  </si>
  <si>
    <t>1.4.1.</t>
  </si>
  <si>
    <t>26410</t>
  </si>
  <si>
    <t>1.4.1.1.</t>
  </si>
  <si>
    <t>26411</t>
  </si>
  <si>
    <t>1.4.1.2.</t>
  </si>
  <si>
    <t>26412</t>
  </si>
  <si>
    <t>за счет субсидий, предоставляемых на финансовое обеспечение выполнения</t>
  </si>
  <si>
    <t>государственного (муниципального) задания</t>
  </si>
  <si>
    <t>в соответствии с Федеральным законом № 44-ФЗ</t>
  </si>
  <si>
    <t>по контрактам (договорам), заключенным до начала текущего финансового года без</t>
  </si>
  <si>
    <t>применения норм Федерального закона от 5 апреля 2013 г. № 44-ФЗ «О контрактной</t>
  </si>
  <si>
    <t>системе в сфере закупок товаров, работ, услуг для обеспечения государственных</t>
  </si>
  <si>
    <t>и муниципальных нужд» (Собрание законодательства Российской Федерации, 2013,</t>
  </si>
  <si>
    <t>№ 14, ст. 1652; 2018, № 32, ст. 5104) (далее — Федеральный закон № 44-ФЗ) и Феде-</t>
  </si>
  <si>
    <t>рального закона от 18 июля 2011 г. № 223-ФЗ «О закупках товаров, работ, услуг отдель-</t>
  </si>
  <si>
    <t>ными видами юридических лиц» (Собрание законодательства Российской Федерации,</t>
  </si>
  <si>
    <t>по контрактам (договорам), планируемым к заключению в соответствующем</t>
  </si>
  <si>
    <t>финансовом году без применения норм Федерального закона № 44-ФЗ</t>
  </si>
  <si>
    <t>1.4.2.</t>
  </si>
  <si>
    <t>26420</t>
  </si>
  <si>
    <t>1.4.2.1.</t>
  </si>
  <si>
    <t>1.4.2.2.</t>
  </si>
  <si>
    <t>26421</t>
  </si>
  <si>
    <t>26422</t>
  </si>
  <si>
    <t>26430</t>
  </si>
  <si>
    <t>1.4.4.</t>
  </si>
  <si>
    <t>1.4.3.</t>
  </si>
  <si>
    <t>26440</t>
  </si>
  <si>
    <t>1.4.4.1.</t>
  </si>
  <si>
    <t>1.4.4.2.</t>
  </si>
  <si>
    <t>26441</t>
  </si>
  <si>
    <t>26442</t>
  </si>
  <si>
    <t>1.4.5.</t>
  </si>
  <si>
    <t>26450</t>
  </si>
  <si>
    <t>за счет субсидий, предоставляемых в соответствии с абзацем вторым</t>
  </si>
  <si>
    <t>пункта 1 статьи 78.1 Бюджетного кодекса Российской Федерации</t>
  </si>
  <si>
    <t>за счет средств обязательного медицинского страхования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</si>
  <si>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</si>
  <si>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</si>
  <si>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</si>
  <si>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№ 223-ФЗ</t>
  </si>
  <si>
    <t>26451</t>
  </si>
  <si>
    <t>26452</t>
  </si>
  <si>
    <t>26500</t>
  </si>
  <si>
    <t>3.</t>
  </si>
  <si>
    <t>2.</t>
  </si>
  <si>
    <t>26510</t>
  </si>
  <si>
    <t>в том числе по году начала закупки:</t>
  </si>
  <si>
    <t>26600</t>
  </si>
  <si>
    <t>26610</t>
  </si>
  <si>
    <t>Руководитель учреждения</t>
  </si>
  <si>
    <t>Итого по контрактам, планируемым к заключению в соответствующем финансовом году</t>
  </si>
  <si>
    <t>Итого по договорам, планируемым к заключению в соответствующем финансовом году</t>
  </si>
  <si>
    <t>в соответствии с Федеральным законом № 223-ФЗ, по соответствующему году закупки</t>
  </si>
  <si>
    <t>Исполнитель</t>
  </si>
  <si>
    <t>(фамилия, инициалы)</t>
  </si>
  <si>
    <t>СОГЛАСОВАНО</t>
  </si>
  <si>
    <t>(наименование должности уполномоченного лица органа — учредителя)</t>
  </si>
  <si>
    <t>г. и плановый период 20</t>
  </si>
  <si>
    <r>
      <t xml:space="preserve"> г.</t>
    </r>
    <r>
      <rPr>
        <vertAlign val="superscript"/>
        <sz val="10"/>
        <rFont val="Times New Roman"/>
        <family val="1"/>
        <charset val="204"/>
      </rPr>
      <t>2</t>
    </r>
  </si>
  <si>
    <r>
      <t>Федерации</t>
    </r>
    <r>
      <rPr>
        <vertAlign val="superscript"/>
        <sz val="9"/>
        <rFont val="Times New Roman"/>
        <family val="1"/>
        <charset val="204"/>
      </rPr>
      <t>3</t>
    </r>
  </si>
  <si>
    <t>1200</t>
  </si>
  <si>
    <t>с целью поддержки проектов в области науки, культуры и искусства</t>
  </si>
  <si>
    <t>Коды</t>
  </si>
  <si>
    <t>(телефон)</t>
  </si>
  <si>
    <t>1410</t>
  </si>
  <si>
    <t>1420</t>
  </si>
  <si>
    <t>133</t>
  </si>
  <si>
    <t>расходы на выплаты военнослужащим и сотрудникам, имеющим специальные</t>
  </si>
  <si>
    <t>звания, зависящие от размера денежного довольствия</t>
  </si>
  <si>
    <t>2180</t>
  </si>
  <si>
    <t>2181</t>
  </si>
  <si>
    <t>иные выплаты населению</t>
  </si>
  <si>
    <t>гранты, предоставляемые бюджетным учреждениям</t>
  </si>
  <si>
    <t>613</t>
  </si>
  <si>
    <t>гранты, предоставляемые автономным учреждениям</t>
  </si>
  <si>
    <t>623</t>
  </si>
  <si>
    <t>гранты, предоставляемые иным некоммерческим организациям (за исключением</t>
  </si>
  <si>
    <t>бюджетных и автономных учреждений)</t>
  </si>
  <si>
    <t>634</t>
  </si>
  <si>
    <t>2440</t>
  </si>
  <si>
    <t>2450</t>
  </si>
  <si>
    <t xml:space="preserve">платежи в целях обеспечения реализации соглашений с правительствами </t>
  </si>
  <si>
    <t>2460</t>
  </si>
  <si>
    <t>4.1</t>
  </si>
  <si>
    <t xml:space="preserve">финансовом году с учетом требований Федерального закона № 44-ФЗ и </t>
  </si>
  <si>
    <t>классификации</t>
  </si>
  <si>
    <r>
      <t>Федерации</t>
    </r>
    <r>
      <rPr>
        <vertAlign val="superscript"/>
        <sz val="9"/>
        <rFont val="Times New Roman"/>
        <family val="1"/>
        <charset val="204"/>
      </rPr>
      <t>10.1</t>
    </r>
  </si>
  <si>
    <t>1.3.1.</t>
  </si>
  <si>
    <t>26310</t>
  </si>
  <si>
    <t>26310.1</t>
  </si>
  <si>
    <t>26320</t>
  </si>
  <si>
    <t>1.3.2.</t>
  </si>
  <si>
    <t>26421.1</t>
  </si>
  <si>
    <t>26430.1</t>
  </si>
  <si>
    <t>26451.1</t>
  </si>
  <si>
    <r>
      <t>Выплаты на закупку товаров, работ, услуг, всего</t>
    </r>
    <r>
      <rPr>
        <b/>
        <vertAlign val="superscript"/>
        <sz val="9"/>
        <rFont val="Times New Roman"/>
        <family val="1"/>
        <charset val="204"/>
      </rPr>
      <t>11</t>
    </r>
  </si>
  <si>
    <r>
      <t>и Федерального закона № 223-ФЗ</t>
    </r>
    <r>
      <rPr>
        <vertAlign val="superscript"/>
        <sz val="9"/>
        <rFont val="Times New Roman"/>
        <family val="1"/>
        <charset val="204"/>
      </rPr>
      <t>12</t>
    </r>
  </si>
  <si>
    <r>
      <t>из них</t>
    </r>
    <r>
      <rPr>
        <vertAlign val="superscript"/>
        <sz val="9"/>
        <rFont val="Times New Roman"/>
        <family val="1"/>
        <charset val="204"/>
      </rPr>
      <t>10.1</t>
    </r>
    <r>
      <rPr>
        <sz val="9"/>
        <rFont val="Times New Roman"/>
        <family val="1"/>
        <charset val="204"/>
      </rPr>
      <t>:</t>
    </r>
  </si>
  <si>
    <r>
      <t>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</si>
  <si>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в соответствии с Федеральным законом № 223-ФЗ</t>
    </r>
    <r>
      <rPr>
        <vertAlign val="superscript"/>
        <sz val="9"/>
        <rFont val="Times New Roman"/>
        <family val="1"/>
        <charset val="204"/>
      </rPr>
      <t>14</t>
    </r>
  </si>
  <si>
    <r>
      <t>2011, № 30, ст. 4571; 2018, № 32, ст. 5135) (далее — Федеральный закон № 223-ФЗ)</t>
    </r>
    <r>
      <rPr>
        <vertAlign val="superscript"/>
        <sz val="9"/>
        <rFont val="Times New Roman"/>
        <family val="1"/>
        <charset val="204"/>
      </rPr>
      <t>12</t>
    </r>
  </si>
  <si>
    <t>по контрактам (договорам), заключенным до начала текущего финансового года</t>
  </si>
  <si>
    <r>
      <t>с учетом требований Федерального закона № 44-ФЗ и 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</si>
  <si>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за счет субсидий, предоставляемых на осуществление капитальных вложений</t>
    </r>
    <r>
      <rPr>
        <vertAlign val="superscript"/>
        <sz val="9"/>
        <rFont val="Times New Roman"/>
        <family val="1"/>
        <charset val="204"/>
      </rPr>
      <t>15</t>
    </r>
  </si>
  <si>
    <r>
      <t>в соответствии с Федеральным законом № 44-ФЗ, по соответствующему году закупки</t>
    </r>
    <r>
      <rPr>
        <vertAlign val="superscript"/>
        <sz val="9"/>
        <rFont val="Times New Roman"/>
        <family val="1"/>
        <charset val="204"/>
      </rPr>
      <t>16</t>
    </r>
  </si>
  <si>
    <t>по бюджетной</t>
  </si>
  <si>
    <t>годов)</t>
  </si>
  <si>
    <t>925</t>
  </si>
  <si>
    <t>230101001</t>
  </si>
  <si>
    <t>Управление образования администрации муниципального образования город-курорт Анапа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</si>
  <si>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</si>
  <si>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</si>
  <si>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</si>
  <si>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</si>
  <si>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</si>
  <si>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Прочие работы, услуги</t>
  </si>
  <si>
    <t>Страхование</t>
  </si>
  <si>
    <t>Услуги, работы для целей капитальных вложений</t>
  </si>
  <si>
    <t>Увеличение стоимости основных средств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</si>
  <si>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</si>
  <si>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</si>
  <si>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</si>
  <si>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</si>
  <si>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</si>
  <si>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2640.1</t>
  </si>
  <si>
    <t>2640.2</t>
  </si>
  <si>
    <t>2640.3</t>
  </si>
  <si>
    <t>2640.4</t>
  </si>
  <si>
    <t>2640.5</t>
  </si>
  <si>
    <t>2640.6</t>
  </si>
  <si>
    <t>2640.7</t>
  </si>
  <si>
    <t>2640.8</t>
  </si>
  <si>
    <t>2640.9</t>
  </si>
  <si>
    <t>2640.10</t>
  </si>
  <si>
    <t>2640.11</t>
  </si>
  <si>
    <t>2640.12</t>
  </si>
  <si>
    <t>2640.13</t>
  </si>
  <si>
    <t>2640.14</t>
  </si>
  <si>
    <t>2640.15</t>
  </si>
  <si>
    <t>221</t>
  </si>
  <si>
    <t>222</t>
  </si>
  <si>
    <t>223</t>
  </si>
  <si>
    <t>224</t>
  </si>
  <si>
    <t>225</t>
  </si>
  <si>
    <t>226</t>
  </si>
  <si>
    <t>227</t>
  </si>
  <si>
    <t>228</t>
  </si>
  <si>
    <t>310</t>
  </si>
  <si>
    <t>342</t>
  </si>
  <si>
    <t>343</t>
  </si>
  <si>
    <t>344</t>
  </si>
  <si>
    <t>345</t>
  </si>
  <si>
    <t>346</t>
  </si>
  <si>
    <t>349</t>
  </si>
  <si>
    <t>266</t>
  </si>
  <si>
    <t>211</t>
  </si>
  <si>
    <t>213</t>
  </si>
  <si>
    <t>291</t>
  </si>
  <si>
    <t>Все доходы (МЗ + Внебюджет + целевые)</t>
  </si>
  <si>
    <t>Аренда</t>
  </si>
  <si>
    <t xml:space="preserve">Муниципальное задание (МБ+КБ) + внебюджет </t>
  </si>
  <si>
    <t>Мунииципальное задание МБ</t>
  </si>
  <si>
    <t>Внебюджет</t>
  </si>
  <si>
    <t>средства от приносящей доход деятельности</t>
  </si>
  <si>
    <t>1230</t>
  </si>
  <si>
    <t xml:space="preserve">целевые субсидии </t>
  </si>
  <si>
    <t>292</t>
  </si>
  <si>
    <t>293</t>
  </si>
  <si>
    <t>2111</t>
  </si>
  <si>
    <t>Раздел 2. Сведения по выплатам на закупки товаров, работ, услуг</t>
  </si>
  <si>
    <t>остатки на начало года</t>
  </si>
  <si>
    <t>возврат из ФСС</t>
  </si>
  <si>
    <t>МБ</t>
  </si>
  <si>
    <t>КБ</t>
  </si>
  <si>
    <t xml:space="preserve">Внебюджет </t>
  </si>
  <si>
    <t>Всего</t>
  </si>
  <si>
    <t>295</t>
  </si>
  <si>
    <t>1.4.2.1.1.</t>
  </si>
  <si>
    <t>Целевые</t>
  </si>
  <si>
    <t>2660</t>
  </si>
  <si>
    <t>2661</t>
  </si>
  <si>
    <t>2662</t>
  </si>
  <si>
    <t>247</t>
  </si>
  <si>
    <t>Закупка энергетических ресурсов</t>
  </si>
  <si>
    <t>контрль</t>
  </si>
  <si>
    <t>Муниципальное автономное дошкольное образовательное учреждение детский сад  № 24 "Колосок" муниципального образования город-курорт Анапа</t>
  </si>
  <si>
    <t>МАДОУ д/с 24 "Колосок"</t>
  </si>
  <si>
    <t>2301041290</t>
  </si>
  <si>
    <t>Наблюдательный Совет на основании протокола</t>
  </si>
  <si>
    <t>25</t>
  </si>
  <si>
    <t>26</t>
  </si>
  <si>
    <t>на 2025 г.</t>
  </si>
  <si>
    <t>на 2026 г.</t>
  </si>
  <si>
    <t>Заведующий</t>
  </si>
  <si>
    <t>Алексеенко Е.Д.</t>
  </si>
  <si>
    <t>1.4.2.2.1.</t>
  </si>
  <si>
    <t>26422.1</t>
  </si>
  <si>
    <t xml:space="preserve">                                        Алексеенко Е.Д.</t>
  </si>
  <si>
    <t>1.4.2.2.2.</t>
  </si>
  <si>
    <t>1.4.2.2.3.</t>
  </si>
  <si>
    <t>1.4.2.2.4.</t>
  </si>
  <si>
    <t>26422.2</t>
  </si>
  <si>
    <t>26422.3</t>
  </si>
  <si>
    <t>26422.4</t>
  </si>
  <si>
    <t>347</t>
  </si>
  <si>
    <t>2640.16</t>
  </si>
  <si>
    <t>Увеличение стоимости материальных запасов для целей капитальных вложений</t>
  </si>
  <si>
    <t>1.4.2.2.5.</t>
  </si>
  <si>
    <t>26422.5</t>
  </si>
  <si>
    <t>Выполнение антитерростических мероприятий по обеспечению инженерно-технической защищенности объектов образования (включая приобретение материалов и оборудования), подпрограммы "Развитие дошкольного, общего и дополнительного образования" муниципальной программы муниципального образования город-курорт Анапа "Развитие образования в муниципальном образовании город-курорт Анапа"</t>
  </si>
  <si>
    <t>27</t>
  </si>
  <si>
    <t xml:space="preserve">Осуществление государственных полномочий в области образования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дошкольных и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том числе по нормативам: доплаты педагогическим работникам муниципальных дошкольных образовательных организаций </t>
  </si>
  <si>
    <t xml:space="preserve">Капитальный и текущий ремонт, благоустройство территории, материально-техническое обеспечение деятельности муниципального автономного дошкольного образовательного учреждения детского сада № 24 "Колосок" муниципального образования город-курорт Анапа  </t>
  </si>
  <si>
    <t>на 2027 г.</t>
  </si>
  <si>
    <t>Уточненный план финансово-хозяйственной деятельности на 20</t>
  </si>
  <si>
    <t>из них: Организация питания воспитанников муниципальных дошкольных образовательных организаций (оплата услуг аутсорсинга) (011.00.5383)</t>
  </si>
  <si>
    <t>Остатки прошлых лет (2024 год)</t>
  </si>
  <si>
    <t>10</t>
  </si>
  <si>
    <t>июля</t>
  </si>
  <si>
    <t>Специалист по закупкам</t>
  </si>
  <si>
    <t>Еремеева А.Г.</t>
  </si>
  <si>
    <t>10.07.2025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</si>
</sst>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6">
    <xf numFmtId="0" fontId="0" fillId="0" borderId="0" xfId="0"/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" fontId="13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20" xfId="0" applyFont="1" applyBorder="1" applyAlignment="1">
      <alignment horizontal="center"/>
    </xf>
    <xf numFmtId="0" fontId="2" fillId="0" borderId="14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14" xfId="0" applyFont="1" applyBorder="1" applyAlignment="1">
      <alignment horizontal="left" indent="2"/>
    </xf>
    <xf numFmtId="49" fontId="5" fillId="0" borderId="27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7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0" fontId="5" fillId="0" borderId="20" xfId="0" applyFont="1" applyBorder="1" applyAlignment="1">
      <alignment horizontal="left" indent="2"/>
    </xf>
    <xf numFmtId="4" fontId="5" fillId="0" borderId="16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" xfId="0" applyFont="1" applyBorder="1" applyAlignment="1">
      <alignment horizontal="left" indent="2"/>
    </xf>
    <xf numFmtId="0" fontId="3" fillId="0" borderId="3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26" xfId="0" applyFont="1" applyBorder="1" applyAlignment="1">
      <alignment horizontal="right"/>
    </xf>
    <xf numFmtId="0" fontId="5" fillId="0" borderId="34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32" xfId="0" applyFont="1" applyBorder="1" applyAlignment="1">
      <alignment horizontal="right"/>
    </xf>
    <xf numFmtId="0" fontId="13" fillId="0" borderId="0" xfId="0" applyFont="1" applyAlignment="1">
      <alignment horizontal="center"/>
    </xf>
    <xf numFmtId="0" fontId="5" fillId="0" borderId="1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" fontId="6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" fontId="14" fillId="0" borderId="13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4" fontId="5" fillId="0" borderId="14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4" fontId="5" fillId="0" borderId="19" xfId="0" applyNumberFormat="1" applyFont="1" applyBorder="1" applyAlignment="1">
      <alignment horizontal="center"/>
    </xf>
    <xf numFmtId="4" fontId="5" fillId="0" borderId="20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4" fontId="5" fillId="0" borderId="34" xfId="0" applyNumberFormat="1" applyFont="1" applyBorder="1" applyAlignment="1">
      <alignment horizontal="center"/>
    </xf>
    <xf numFmtId="4" fontId="5" fillId="0" borderId="35" xfId="0" applyNumberFormat="1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4" fontId="5" fillId="0" borderId="34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35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  <xf numFmtId="49" fontId="8" fillId="0" borderId="20" xfId="0" applyNumberFormat="1" applyFont="1" applyBorder="1" applyAlignment="1">
      <alignment horizontal="left"/>
    </xf>
    <xf numFmtId="49" fontId="5" fillId="0" borderId="20" xfId="0" applyNumberFormat="1" applyFont="1" applyBorder="1" applyAlignment="1">
      <alignment horizontal="left"/>
    </xf>
    <xf numFmtId="0" fontId="2" fillId="0" borderId="14" xfId="0" applyFont="1" applyBorder="1" applyAlignment="1">
      <alignment horizontal="center" vertical="top"/>
    </xf>
    <xf numFmtId="0" fontId="3" fillId="0" borderId="42" xfId="0" applyFont="1" applyBorder="1" applyAlignment="1">
      <alignment horizontal="center" vertical="center"/>
    </xf>
    <xf numFmtId="4" fontId="5" fillId="0" borderId="47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5" fillId="0" borderId="47" xfId="0" applyFont="1" applyBorder="1" applyAlignment="1">
      <alignment horizontal="right"/>
    </xf>
    <xf numFmtId="0" fontId="5" fillId="0" borderId="48" xfId="0" applyFont="1" applyBorder="1" applyAlignment="1">
      <alignment horizontal="right"/>
    </xf>
    <xf numFmtId="49" fontId="5" fillId="0" borderId="38" xfId="0" applyNumberFormat="1" applyFont="1" applyBorder="1" applyAlignment="1">
      <alignment horizontal="center"/>
    </xf>
    <xf numFmtId="49" fontId="5" fillId="0" borderId="36" xfId="0" applyNumberFormat="1" applyFont="1" applyBorder="1" applyAlignment="1">
      <alignment horizontal="center"/>
    </xf>
    <xf numFmtId="49" fontId="5" fillId="0" borderId="37" xfId="0" applyNumberFormat="1" applyFont="1" applyBorder="1" applyAlignment="1">
      <alignment horizontal="center"/>
    </xf>
    <xf numFmtId="49" fontId="5" fillId="0" borderId="1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49" fontId="5" fillId="0" borderId="46" xfId="0" applyNumberFormat="1" applyFont="1" applyBorder="1" applyAlignment="1">
      <alignment horizontal="center"/>
    </xf>
    <xf numFmtId="49" fontId="5" fillId="0" borderId="42" xfId="0" applyNumberFormat="1" applyFont="1" applyBorder="1" applyAlignment="1">
      <alignment horizontal="center"/>
    </xf>
    <xf numFmtId="49" fontId="5" fillId="0" borderId="51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/>
    </xf>
    <xf numFmtId="49" fontId="5" fillId="0" borderId="49" xfId="0" applyNumberFormat="1" applyFont="1" applyBorder="1" applyAlignment="1">
      <alignment horizontal="center"/>
    </xf>
    <xf numFmtId="0" fontId="5" fillId="0" borderId="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26" xfId="0" applyFont="1" applyBorder="1" applyAlignment="1">
      <alignment horizontal="left" indent="2"/>
    </xf>
    <xf numFmtId="0" fontId="6" fillId="0" borderId="1" xfId="0" applyFont="1" applyBorder="1"/>
    <xf numFmtId="49" fontId="6" fillId="0" borderId="15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left" indent="1"/>
    </xf>
    <xf numFmtId="49" fontId="5" fillId="0" borderId="33" xfId="0" applyNumberFormat="1" applyFont="1" applyBorder="1" applyAlignment="1">
      <alignment horizontal="center"/>
    </xf>
    <xf numFmtId="0" fontId="5" fillId="0" borderId="20" xfId="0" applyFont="1" applyBorder="1" applyAlignment="1">
      <alignment horizontal="left" indent="1"/>
    </xf>
    <xf numFmtId="0" fontId="5" fillId="0" borderId="26" xfId="0" applyFont="1" applyBorder="1" applyAlignment="1">
      <alignment horizontal="left" indent="1"/>
    </xf>
    <xf numFmtId="49" fontId="5" fillId="0" borderId="13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35" xfId="0" applyNumberFormat="1" applyFont="1" applyBorder="1" applyAlignment="1">
      <alignment horizontal="center"/>
    </xf>
    <xf numFmtId="49" fontId="5" fillId="0" borderId="34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indent="2"/>
    </xf>
    <xf numFmtId="0" fontId="5" fillId="0" borderId="29" xfId="0" applyFont="1" applyBorder="1" applyAlignment="1">
      <alignment horizontal="left" indent="2"/>
    </xf>
    <xf numFmtId="0" fontId="5" fillId="0" borderId="16" xfId="0" applyFont="1" applyBorder="1" applyAlignment="1">
      <alignment horizontal="left" indent="2"/>
    </xf>
    <xf numFmtId="0" fontId="5" fillId="0" borderId="0" xfId="0" applyFont="1" applyAlignment="1">
      <alignment horizontal="left" indent="2"/>
    </xf>
    <xf numFmtId="0" fontId="5" fillId="0" borderId="32" xfId="0" applyFont="1" applyBorder="1" applyAlignment="1">
      <alignment horizontal="left" indent="2"/>
    </xf>
    <xf numFmtId="0" fontId="5" fillId="0" borderId="17" xfId="0" applyFont="1" applyBorder="1" applyAlignment="1">
      <alignment horizontal="left" indent="1"/>
    </xf>
    <xf numFmtId="0" fontId="5" fillId="0" borderId="29" xfId="0" applyFont="1" applyBorder="1" applyAlignment="1">
      <alignment horizontal="left" indent="1"/>
    </xf>
    <xf numFmtId="0" fontId="5" fillId="0" borderId="50" xfId="0" applyFont="1" applyBorder="1" applyAlignment="1">
      <alignment horizontal="left" indent="1"/>
    </xf>
    <xf numFmtId="0" fontId="5" fillId="0" borderId="31" xfId="0" applyFont="1" applyBorder="1" applyAlignment="1">
      <alignment horizontal="left" indent="2"/>
    </xf>
    <xf numFmtId="0" fontId="5" fillId="0" borderId="14" xfId="0" applyFont="1" applyBorder="1" applyAlignment="1">
      <alignment horizontal="left" indent="1"/>
    </xf>
    <xf numFmtId="0" fontId="5" fillId="0" borderId="25" xfId="0" applyFont="1" applyBorder="1" applyAlignment="1">
      <alignment horizontal="left" indent="1"/>
    </xf>
    <xf numFmtId="0" fontId="5" fillId="0" borderId="25" xfId="0" applyFont="1" applyBorder="1" applyAlignment="1">
      <alignment horizontal="left" indent="2"/>
    </xf>
    <xf numFmtId="4" fontId="6" fillId="0" borderId="1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indent="3"/>
    </xf>
    <xf numFmtId="0" fontId="5" fillId="0" borderId="1" xfId="0" applyFont="1" applyBorder="1" applyAlignment="1">
      <alignment horizontal="left" indent="3"/>
    </xf>
    <xf numFmtId="0" fontId="5" fillId="0" borderId="16" xfId="0" applyFont="1" applyBorder="1" applyAlignment="1">
      <alignment horizontal="left" indent="1"/>
    </xf>
    <xf numFmtId="0" fontId="5" fillId="0" borderId="20" xfId="0" applyFont="1" applyBorder="1" applyAlignment="1">
      <alignment horizontal="left" indent="3"/>
    </xf>
    <xf numFmtId="0" fontId="5" fillId="0" borderId="31" xfId="0" applyFont="1" applyBorder="1" applyAlignment="1">
      <alignment horizontal="center"/>
    </xf>
    <xf numFmtId="0" fontId="5" fillId="0" borderId="0" xfId="0" applyFont="1" applyAlignment="1">
      <alignment horizontal="left" indent="3"/>
    </xf>
    <xf numFmtId="0" fontId="6" fillId="0" borderId="20" xfId="0" applyFont="1" applyBorder="1"/>
    <xf numFmtId="0" fontId="6" fillId="0" borderId="26" xfId="0" applyFont="1" applyBorder="1"/>
    <xf numFmtId="0" fontId="5" fillId="0" borderId="26" xfId="0" applyFont="1" applyBorder="1" applyAlignment="1">
      <alignment horizontal="left" indent="3"/>
    </xf>
    <xf numFmtId="0" fontId="5" fillId="0" borderId="43" xfId="0" applyFont="1" applyBorder="1" applyAlignment="1">
      <alignment horizontal="right"/>
    </xf>
    <xf numFmtId="0" fontId="5" fillId="0" borderId="44" xfId="0" applyFont="1" applyBorder="1" applyAlignment="1">
      <alignment horizontal="right"/>
    </xf>
    <xf numFmtId="0" fontId="5" fillId="0" borderId="45" xfId="0" applyFont="1" applyBorder="1" applyAlignment="1">
      <alignment horizontal="right"/>
    </xf>
    <xf numFmtId="4" fontId="5" fillId="0" borderId="42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  <xf numFmtId="49" fontId="11" fillId="0" borderId="12" xfId="0" applyNumberFormat="1" applyFont="1" applyBorder="1" applyAlignment="1">
      <alignment horizontal="center"/>
    </xf>
    <xf numFmtId="0" fontId="11" fillId="0" borderId="1" xfId="0" applyFont="1" applyBorder="1"/>
    <xf numFmtId="49" fontId="11" fillId="0" borderId="38" xfId="0" applyNumberFormat="1" applyFont="1" applyBorder="1" applyAlignment="1">
      <alignment horizontal="center"/>
    </xf>
    <xf numFmtId="49" fontId="11" fillId="0" borderId="36" xfId="0" applyNumberFormat="1" applyFont="1" applyBorder="1" applyAlignment="1">
      <alignment horizontal="center"/>
    </xf>
    <xf numFmtId="49" fontId="3" fillId="0" borderId="36" xfId="0" applyNumberFormat="1" applyFont="1" applyBorder="1" applyAlignment="1">
      <alignment horizontal="center"/>
    </xf>
    <xf numFmtId="49" fontId="3" fillId="0" borderId="39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41" xfId="0" applyNumberFormat="1" applyFont="1" applyBorder="1" applyAlignment="1">
      <alignment horizontal="center"/>
    </xf>
    <xf numFmtId="4" fontId="3" fillId="0" borderId="36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right"/>
    </xf>
    <xf numFmtId="0" fontId="3" fillId="0" borderId="37" xfId="0" applyFont="1" applyBorder="1" applyAlignment="1">
      <alignment horizontal="right"/>
    </xf>
    <xf numFmtId="49" fontId="3" fillId="0" borderId="16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 indent="1"/>
    </xf>
    <xf numFmtId="0" fontId="3" fillId="0" borderId="14" xfId="0" applyFont="1" applyBorder="1" applyAlignment="1">
      <alignment horizontal="left" indent="1"/>
    </xf>
    <xf numFmtId="0" fontId="3" fillId="0" borderId="25" xfId="0" applyFont="1" applyBorder="1" applyAlignment="1">
      <alignment horizontal="left" indent="1"/>
    </xf>
    <xf numFmtId="49" fontId="3" fillId="0" borderId="27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35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3" fillId="0" borderId="17" xfId="0" applyFont="1" applyBorder="1" applyAlignment="1">
      <alignment horizontal="left" indent="1"/>
    </xf>
    <xf numFmtId="0" fontId="3" fillId="0" borderId="29" xfId="0" applyFont="1" applyBorder="1" applyAlignment="1">
      <alignment horizontal="left" indent="1"/>
    </xf>
    <xf numFmtId="4" fontId="3" fillId="0" borderId="16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4" fontId="3" fillId="0" borderId="34" xfId="0" applyNumberFormat="1" applyFont="1" applyBorder="1" applyAlignment="1">
      <alignment horizontal="center"/>
    </xf>
    <xf numFmtId="4" fontId="3" fillId="0" borderId="35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4" fontId="3" fillId="0" borderId="20" xfId="0" applyNumberFormat="1" applyFont="1" applyBorder="1" applyAlignment="1">
      <alignment horizontal="center"/>
    </xf>
    <xf numFmtId="4" fontId="3" fillId="0" borderId="21" xfId="0" applyNumberFormat="1" applyFont="1" applyBorder="1" applyAlignment="1">
      <alignment horizontal="center"/>
    </xf>
    <xf numFmtId="0" fontId="3" fillId="0" borderId="16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32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34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32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3" fillId="0" borderId="20" xfId="0" applyFont="1" applyBorder="1" applyAlignment="1">
      <alignment horizontal="left" indent="2"/>
    </xf>
    <xf numFmtId="4" fontId="3" fillId="0" borderId="10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 indent="3"/>
    </xf>
    <xf numFmtId="0" fontId="3" fillId="0" borderId="14" xfId="0" applyFont="1" applyBorder="1" applyAlignment="1">
      <alignment horizontal="left" indent="3"/>
    </xf>
    <xf numFmtId="0" fontId="3" fillId="0" borderId="25" xfId="0" applyFont="1" applyBorder="1" applyAlignment="1">
      <alignment horizontal="left" indent="3"/>
    </xf>
    <xf numFmtId="0" fontId="3" fillId="0" borderId="16" xfId="0" applyFont="1" applyBorder="1" applyAlignment="1">
      <alignment horizontal="left" indent="2"/>
    </xf>
    <xf numFmtId="0" fontId="3" fillId="0" borderId="14" xfId="0" applyFont="1" applyBorder="1" applyAlignment="1">
      <alignment horizontal="left" indent="2"/>
    </xf>
    <xf numFmtId="0" fontId="3" fillId="0" borderId="25" xfId="0" applyFont="1" applyBorder="1" applyAlignment="1">
      <alignment horizontal="left" indent="2"/>
    </xf>
    <xf numFmtId="0" fontId="3" fillId="0" borderId="20" xfId="0" applyFont="1" applyBorder="1" applyAlignment="1">
      <alignment horizontal="left" indent="3"/>
    </xf>
    <xf numFmtId="0" fontId="3" fillId="0" borderId="10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11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31" xfId="0" applyFont="1" applyBorder="1" applyAlignment="1">
      <alignment horizontal="left" indent="2"/>
    </xf>
    <xf numFmtId="49" fontId="3" fillId="0" borderId="15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left" indent="3"/>
    </xf>
    <xf numFmtId="0" fontId="3" fillId="0" borderId="1" xfId="0" applyFont="1" applyBorder="1" applyAlignment="1">
      <alignment horizontal="left" indent="3"/>
    </xf>
    <xf numFmtId="0" fontId="3" fillId="0" borderId="31" xfId="0" applyFont="1" applyBorder="1" applyAlignment="1">
      <alignment horizontal="left" indent="3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49" fontId="3" fillId="0" borderId="33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3" fillId="0" borderId="19" xfId="0" applyFont="1" applyBorder="1" applyAlignment="1">
      <alignment horizontal="left" vertical="center" wrapText="1" indent="3"/>
    </xf>
    <xf numFmtId="0" fontId="3" fillId="0" borderId="20" xfId="0" applyFont="1" applyBorder="1" applyAlignment="1">
      <alignment horizontal="left" vertical="center" wrapText="1" indent="3"/>
    </xf>
    <xf numFmtId="0" fontId="3" fillId="0" borderId="26" xfId="0" applyFont="1" applyBorder="1" applyAlignment="1">
      <alignment horizontal="left" vertical="center" wrapText="1" indent="3"/>
    </xf>
    <xf numFmtId="4" fontId="3" fillId="0" borderId="31" xfId="0" applyNumberFormat="1" applyFont="1" applyBorder="1" applyAlignment="1">
      <alignment horizontal="center"/>
    </xf>
    <xf numFmtId="0" fontId="3" fillId="0" borderId="0" xfId="0" applyFont="1" applyAlignment="1">
      <alignment horizontal="left" indent="3"/>
    </xf>
    <xf numFmtId="0" fontId="3" fillId="0" borderId="32" xfId="0" applyFont="1" applyBorder="1" applyAlignment="1">
      <alignment horizontal="left" indent="3"/>
    </xf>
    <xf numFmtId="4" fontId="3" fillId="0" borderId="25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6" xfId="0" applyFont="1" applyBorder="1" applyAlignment="1">
      <alignment horizontal="left" indent="3"/>
    </xf>
    <xf numFmtId="0" fontId="3" fillId="0" borderId="31" xfId="0" applyFont="1" applyBorder="1" applyAlignment="1">
      <alignment horizontal="center"/>
    </xf>
    <xf numFmtId="49" fontId="3" fillId="0" borderId="20" xfId="0" applyNumberFormat="1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" fontId="3" fillId="0" borderId="22" xfId="0" applyNumberFormat="1" applyFont="1" applyBorder="1" applyAlignment="1">
      <alignment horizontal="center"/>
    </xf>
    <xf numFmtId="4" fontId="3" fillId="0" borderId="23" xfId="0" applyNumberFormat="1" applyFont="1" applyBorder="1" applyAlignment="1">
      <alignment horizontal="center"/>
    </xf>
    <xf numFmtId="4" fontId="3" fillId="0" borderId="24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20" xfId="0" applyFont="1" applyBorder="1"/>
    <xf numFmtId="0" fontId="3" fillId="0" borderId="14" xfId="0" applyFont="1" applyBorder="1" applyAlignment="1">
      <alignment horizontal="left" indent="4"/>
    </xf>
    <xf numFmtId="0" fontId="3" fillId="0" borderId="20" xfId="0" applyFont="1" applyBorder="1" applyAlignment="1">
      <alignment horizontal="left" indent="4"/>
    </xf>
    <xf numFmtId="0" fontId="3" fillId="0" borderId="17" xfId="0" applyFont="1" applyBorder="1"/>
    <xf numFmtId="0" fontId="3" fillId="0" borderId="29" xfId="0" applyFont="1" applyBorder="1"/>
    <xf numFmtId="0" fontId="3" fillId="0" borderId="16" xfId="0" applyFont="1" applyBorder="1"/>
    <xf numFmtId="0" fontId="3" fillId="0" borderId="25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49" fontId="3" fillId="0" borderId="2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EN254"/>
  <sheetViews>
    <sheetView tabSelected="1" view="pageBreakPreview" topLeftCell="A180" zoomScale="80" zoomScaleSheetLayoutView="80" workbookViewId="0">
      <selection activeCell="CA195" sqref="CA195:CG197"/>
    </sheetView>
  </sheetViews>
  <sheetFormatPr defaultColWidth="1.453125" defaultRowHeight="13" x14ac:dyDescent="0.3"/>
  <cols>
    <col min="1" max="21" width="1.453125" style="1"/>
    <col min="22" max="22" width="0.26953125" style="1" customWidth="1"/>
    <col min="23" max="38" width="1.453125" style="1"/>
    <col min="39" max="39" width="1.7265625" style="1" customWidth="1"/>
    <col min="40" max="40" width="1.54296875" style="1" customWidth="1"/>
    <col min="41" max="41" width="1.453125" style="1"/>
    <col min="42" max="42" width="2.1796875" style="1" customWidth="1"/>
    <col min="43" max="43" width="3" style="1" customWidth="1"/>
    <col min="44" max="59" width="1.453125" style="1"/>
    <col min="60" max="62" width="1.7265625" style="1" customWidth="1"/>
    <col min="63" max="65" width="1.453125" style="1"/>
    <col min="66" max="69" width="1.453125" style="1" customWidth="1"/>
    <col min="70" max="70" width="3.7265625" style="1" customWidth="1"/>
    <col min="71" max="74" width="1.453125" style="1"/>
    <col min="75" max="75" width="1.7265625" style="1" customWidth="1"/>
    <col min="76" max="82" width="1.453125" style="1"/>
    <col min="83" max="83" width="3.54296875" style="1" customWidth="1"/>
    <col min="84" max="90" width="1.453125" style="1"/>
    <col min="91" max="91" width="4.81640625" style="1" customWidth="1"/>
    <col min="92" max="110" width="1.453125" style="1"/>
    <col min="111" max="111" width="5.26953125" style="1" bestFit="1" customWidth="1"/>
    <col min="112" max="118" width="1.453125" style="1"/>
    <col min="119" max="119" width="9.453125" style="1" customWidth="1"/>
    <col min="120" max="122" width="1.453125" style="1"/>
    <col min="123" max="123" width="8.54296875" style="1" customWidth="1"/>
    <col min="124" max="141" width="1.453125" style="1"/>
    <col min="142" max="142" width="5.26953125" style="1" customWidth="1"/>
    <col min="143" max="16384" width="1.453125" style="1"/>
  </cols>
  <sheetData>
    <row r="1" spans="1:99" x14ac:dyDescent="0.3">
      <c r="BQ1" s="67" t="s">
        <v>45</v>
      </c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</row>
    <row r="2" spans="1:99" ht="15" customHeight="1" x14ac:dyDescent="0.3">
      <c r="BQ2" s="49" t="s">
        <v>426</v>
      </c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</row>
    <row r="3" spans="1:99" s="2" customFormat="1" ht="9" x14ac:dyDescent="0.25">
      <c r="BQ3" s="145" t="s">
        <v>46</v>
      </c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</row>
    <row r="4" spans="1:99" ht="9.65" customHeight="1" x14ac:dyDescent="0.3"/>
    <row r="5" spans="1:99" ht="12.65" customHeight="1" x14ac:dyDescent="0.3">
      <c r="BQ5" s="49" t="s">
        <v>419</v>
      </c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</row>
    <row r="6" spans="1:99" s="2" customFormat="1" ht="9" x14ac:dyDescent="0.25">
      <c r="BQ6" s="145" t="s">
        <v>47</v>
      </c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</row>
    <row r="7" spans="1:99" ht="15" customHeight="1" x14ac:dyDescent="0.3"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3"/>
      <c r="CC7" s="49" t="s">
        <v>427</v>
      </c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</row>
    <row r="8" spans="1:99" s="2" customFormat="1" ht="9" x14ac:dyDescent="0.25">
      <c r="BQ8" s="129" t="s">
        <v>10</v>
      </c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C8" s="129" t="s">
        <v>11</v>
      </c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</row>
    <row r="9" spans="1:99" ht="15" customHeight="1" x14ac:dyDescent="0.3">
      <c r="BQ9" s="4" t="s">
        <v>9</v>
      </c>
      <c r="BR9" s="56" t="s">
        <v>450</v>
      </c>
      <c r="BS9" s="56"/>
      <c r="BT9" s="56"/>
      <c r="BU9" s="1" t="s">
        <v>5</v>
      </c>
      <c r="BW9" s="56" t="s">
        <v>451</v>
      </c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80">
        <v>20</v>
      </c>
      <c r="CI9" s="80"/>
      <c r="CJ9" s="128" t="s">
        <v>422</v>
      </c>
      <c r="CK9" s="128"/>
      <c r="CL9" s="128"/>
      <c r="CM9" s="1" t="s">
        <v>6</v>
      </c>
    </row>
    <row r="11" spans="1:99" s="6" customFormat="1" ht="17.5" customHeight="1" x14ac:dyDescent="0.3">
      <c r="A11" s="5"/>
      <c r="B11" s="5"/>
      <c r="C11" s="5"/>
      <c r="D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E11" s="5"/>
      <c r="BF11" s="5"/>
      <c r="BG11" s="5"/>
      <c r="BH11" s="5"/>
      <c r="BI11" s="5"/>
      <c r="BJ11" s="5"/>
      <c r="BK11" s="5"/>
      <c r="BL11" s="5"/>
      <c r="BM11" s="5"/>
      <c r="BN11" s="7" t="s">
        <v>447</v>
      </c>
      <c r="BO11" s="127" t="s">
        <v>422</v>
      </c>
      <c r="BP11" s="127"/>
      <c r="BQ11" s="127"/>
      <c r="BR11" s="6" t="s">
        <v>15</v>
      </c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</row>
    <row r="12" spans="1:99" s="6" customFormat="1" ht="15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I12" s="7" t="s">
        <v>17</v>
      </c>
      <c r="AJ12" s="127" t="s">
        <v>422</v>
      </c>
      <c r="AK12" s="127"/>
      <c r="AL12" s="127"/>
      <c r="BD12" s="9" t="s">
        <v>290</v>
      </c>
      <c r="BE12" s="127" t="s">
        <v>423</v>
      </c>
      <c r="BF12" s="127"/>
      <c r="BG12" s="127"/>
      <c r="BH12" s="6" t="s">
        <v>16</v>
      </c>
      <c r="BK12" s="127" t="s">
        <v>443</v>
      </c>
      <c r="BL12" s="127"/>
      <c r="BM12" s="127"/>
      <c r="BN12" s="6" t="s">
        <v>339</v>
      </c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146" t="s">
        <v>0</v>
      </c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8"/>
    </row>
    <row r="13" spans="1:99" ht="10.15" customHeight="1" thickBot="1" x14ac:dyDescent="0.35">
      <c r="CH13" s="149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1"/>
    </row>
    <row r="14" spans="1:99" ht="15" customHeight="1" x14ac:dyDescent="0.3">
      <c r="AM14" s="4" t="s">
        <v>4</v>
      </c>
      <c r="AN14" s="56" t="s">
        <v>450</v>
      </c>
      <c r="AO14" s="56"/>
      <c r="AP14" s="56"/>
      <c r="AQ14" s="1" t="s">
        <v>5</v>
      </c>
      <c r="AS14" s="56" t="s">
        <v>451</v>
      </c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80">
        <v>20</v>
      </c>
      <c r="BE14" s="80"/>
      <c r="BF14" s="128" t="s">
        <v>422</v>
      </c>
      <c r="BG14" s="128"/>
      <c r="BH14" s="128"/>
      <c r="BI14" s="1" t="s">
        <v>291</v>
      </c>
      <c r="CF14" s="4" t="s">
        <v>3</v>
      </c>
      <c r="CH14" s="135" t="s">
        <v>454</v>
      </c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7"/>
    </row>
    <row r="15" spans="1:99" ht="15" customHeight="1" x14ac:dyDescent="0.3">
      <c r="A15" s="1" t="s">
        <v>18</v>
      </c>
      <c r="CF15" s="4" t="s">
        <v>2</v>
      </c>
      <c r="CH15" s="42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138"/>
    </row>
    <row r="16" spans="1:99" ht="15" customHeight="1" x14ac:dyDescent="0.3">
      <c r="A16" s="1" t="s">
        <v>19</v>
      </c>
      <c r="U16" s="49" t="s">
        <v>342</v>
      </c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CF16" s="4" t="s">
        <v>20</v>
      </c>
      <c r="CH16" s="42" t="s">
        <v>340</v>
      </c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138"/>
    </row>
    <row r="17" spans="1:106" ht="15" customHeight="1" x14ac:dyDescent="0.3"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CF17" s="4" t="s">
        <v>2</v>
      </c>
      <c r="CH17" s="42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138"/>
    </row>
    <row r="18" spans="1:106" ht="15" customHeight="1" x14ac:dyDescent="0.3"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CF18" s="4" t="s">
        <v>21</v>
      </c>
      <c r="CH18" s="42" t="s">
        <v>420</v>
      </c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138"/>
    </row>
    <row r="19" spans="1:106" ht="36" customHeight="1" x14ac:dyDescent="0.3">
      <c r="A19" s="1" t="s">
        <v>23</v>
      </c>
      <c r="I19" s="141" t="s">
        <v>418</v>
      </c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CF19" s="4" t="s">
        <v>22</v>
      </c>
      <c r="CH19" s="42" t="s">
        <v>341</v>
      </c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138"/>
    </row>
    <row r="20" spans="1:106" ht="15" customHeight="1" thickBot="1" x14ac:dyDescent="0.35">
      <c r="A20" s="1" t="s">
        <v>7</v>
      </c>
      <c r="CF20" s="4" t="s">
        <v>13</v>
      </c>
      <c r="CH20" s="142" t="s">
        <v>1</v>
      </c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4"/>
    </row>
    <row r="21" spans="1:106" s="10" customFormat="1" ht="12.75" customHeight="1" x14ac:dyDescent="0.2"/>
    <row r="22" spans="1:106" x14ac:dyDescent="0.3">
      <c r="A22" s="126" t="s">
        <v>24</v>
      </c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</row>
    <row r="23" spans="1:106" s="10" customFormat="1" ht="8" x14ac:dyDescent="0.2"/>
    <row r="24" spans="1:106" s="11" customFormat="1" ht="12.25" customHeight="1" x14ac:dyDescent="0.25">
      <c r="A24" s="124" t="s">
        <v>43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5"/>
      <c r="AX24" s="123" t="s">
        <v>8</v>
      </c>
      <c r="AY24" s="124"/>
      <c r="AZ24" s="124"/>
      <c r="BA24" s="124"/>
      <c r="BB24" s="125"/>
      <c r="BC24" s="123" t="s">
        <v>28</v>
      </c>
      <c r="BD24" s="124"/>
      <c r="BE24" s="124"/>
      <c r="BF24" s="124"/>
      <c r="BG24" s="124"/>
      <c r="BH24" s="124"/>
      <c r="BI24" s="125"/>
      <c r="BJ24" s="123" t="s">
        <v>26</v>
      </c>
      <c r="BK24" s="124"/>
      <c r="BL24" s="124"/>
      <c r="BM24" s="124"/>
      <c r="BN24" s="124"/>
      <c r="BO24" s="125"/>
      <c r="BP24" s="139" t="s">
        <v>32</v>
      </c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</row>
    <row r="25" spans="1:106" s="11" customFormat="1" ht="12.25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101"/>
      <c r="AX25" s="100" t="s">
        <v>25</v>
      </c>
      <c r="AY25" s="40"/>
      <c r="AZ25" s="40"/>
      <c r="BA25" s="40"/>
      <c r="BB25" s="101"/>
      <c r="BC25" s="100" t="s">
        <v>29</v>
      </c>
      <c r="BD25" s="40"/>
      <c r="BE25" s="40"/>
      <c r="BF25" s="40"/>
      <c r="BG25" s="40"/>
      <c r="BH25" s="40"/>
      <c r="BI25" s="101"/>
      <c r="BJ25" s="100" t="s">
        <v>27</v>
      </c>
      <c r="BK25" s="40"/>
      <c r="BL25" s="40"/>
      <c r="BM25" s="40"/>
      <c r="BN25" s="40"/>
      <c r="BO25" s="101"/>
      <c r="BP25" s="100" t="s">
        <v>424</v>
      </c>
      <c r="BQ25" s="40"/>
      <c r="BR25" s="40"/>
      <c r="BS25" s="40"/>
      <c r="BT25" s="40"/>
      <c r="BU25" s="40"/>
      <c r="BV25" s="40"/>
      <c r="BW25" s="101"/>
      <c r="BX25" s="100" t="s">
        <v>425</v>
      </c>
      <c r="BY25" s="40"/>
      <c r="BZ25" s="40"/>
      <c r="CA25" s="40"/>
      <c r="CB25" s="40"/>
      <c r="CC25" s="40"/>
      <c r="CD25" s="40"/>
      <c r="CE25" s="101"/>
      <c r="CF25" s="100" t="s">
        <v>446</v>
      </c>
      <c r="CG25" s="40"/>
      <c r="CH25" s="40"/>
      <c r="CI25" s="40"/>
      <c r="CJ25" s="40"/>
      <c r="CK25" s="40"/>
      <c r="CL25" s="40"/>
      <c r="CM25" s="101"/>
      <c r="CN25" s="100" t="s">
        <v>41</v>
      </c>
      <c r="CO25" s="40"/>
      <c r="CP25" s="40"/>
      <c r="CQ25" s="40"/>
      <c r="CR25" s="40"/>
      <c r="CS25" s="40"/>
      <c r="CT25" s="40"/>
      <c r="CU25" s="40"/>
    </row>
    <row r="26" spans="1:106" s="11" customFormat="1" ht="12.25" customHeight="1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101"/>
      <c r="AX26" s="100"/>
      <c r="AY26" s="40"/>
      <c r="AZ26" s="40"/>
      <c r="BA26" s="40"/>
      <c r="BB26" s="101"/>
      <c r="BC26" s="100" t="s">
        <v>30</v>
      </c>
      <c r="BD26" s="40"/>
      <c r="BE26" s="40"/>
      <c r="BF26" s="40"/>
      <c r="BG26" s="40"/>
      <c r="BH26" s="40"/>
      <c r="BI26" s="101"/>
      <c r="BJ26" s="100" t="s">
        <v>44</v>
      </c>
      <c r="BK26" s="40"/>
      <c r="BL26" s="40"/>
      <c r="BM26" s="40"/>
      <c r="BN26" s="40"/>
      <c r="BO26" s="101"/>
      <c r="BP26" s="100" t="s">
        <v>33</v>
      </c>
      <c r="BQ26" s="40"/>
      <c r="BR26" s="40"/>
      <c r="BS26" s="40"/>
      <c r="BT26" s="40"/>
      <c r="BU26" s="40"/>
      <c r="BV26" s="40"/>
      <c r="BW26" s="101"/>
      <c r="BX26" s="100" t="s">
        <v>37</v>
      </c>
      <c r="BY26" s="40"/>
      <c r="BZ26" s="40"/>
      <c r="CA26" s="40"/>
      <c r="CB26" s="40"/>
      <c r="CC26" s="40"/>
      <c r="CD26" s="40"/>
      <c r="CE26" s="101"/>
      <c r="CF26" s="100" t="s">
        <v>40</v>
      </c>
      <c r="CG26" s="40"/>
      <c r="CH26" s="40"/>
      <c r="CI26" s="40"/>
      <c r="CJ26" s="40"/>
      <c r="CK26" s="40"/>
      <c r="CL26" s="40"/>
      <c r="CM26" s="101"/>
      <c r="CN26" s="100" t="s">
        <v>42</v>
      </c>
      <c r="CO26" s="40"/>
      <c r="CP26" s="40"/>
      <c r="CQ26" s="40"/>
      <c r="CR26" s="40"/>
      <c r="CS26" s="40"/>
      <c r="CT26" s="40"/>
      <c r="CU26" s="40"/>
    </row>
    <row r="27" spans="1:106" s="11" customFormat="1" ht="12.25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101"/>
      <c r="AX27" s="100"/>
      <c r="AY27" s="40"/>
      <c r="AZ27" s="40"/>
      <c r="BA27" s="40"/>
      <c r="BB27" s="101"/>
      <c r="BC27" s="100" t="s">
        <v>31</v>
      </c>
      <c r="BD27" s="40"/>
      <c r="BE27" s="40"/>
      <c r="BF27" s="40"/>
      <c r="BG27" s="40"/>
      <c r="BH27" s="40"/>
      <c r="BI27" s="101"/>
      <c r="BJ27" s="100"/>
      <c r="BK27" s="40"/>
      <c r="BL27" s="40"/>
      <c r="BM27" s="40"/>
      <c r="BN27" s="40"/>
      <c r="BO27" s="101"/>
      <c r="BP27" s="100" t="s">
        <v>34</v>
      </c>
      <c r="BQ27" s="40"/>
      <c r="BR27" s="40"/>
      <c r="BS27" s="40"/>
      <c r="BT27" s="40"/>
      <c r="BU27" s="40"/>
      <c r="BV27" s="40"/>
      <c r="BW27" s="101"/>
      <c r="BX27" s="100" t="s">
        <v>36</v>
      </c>
      <c r="BY27" s="40"/>
      <c r="BZ27" s="40"/>
      <c r="CA27" s="40"/>
      <c r="CB27" s="40"/>
      <c r="CC27" s="40"/>
      <c r="CD27" s="40"/>
      <c r="CE27" s="101"/>
      <c r="CF27" s="100" t="s">
        <v>36</v>
      </c>
      <c r="CG27" s="40"/>
      <c r="CH27" s="40"/>
      <c r="CI27" s="40"/>
      <c r="CJ27" s="40"/>
      <c r="CK27" s="40"/>
      <c r="CL27" s="40"/>
      <c r="CM27" s="101"/>
      <c r="CN27" s="100" t="s">
        <v>38</v>
      </c>
      <c r="CO27" s="40"/>
      <c r="CP27" s="40"/>
      <c r="CQ27" s="40"/>
      <c r="CR27" s="40"/>
      <c r="CS27" s="40"/>
      <c r="CT27" s="40"/>
      <c r="CU27" s="40"/>
    </row>
    <row r="28" spans="1:106" s="11" customFormat="1" ht="12.25" customHeight="1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101"/>
      <c r="AX28" s="100"/>
      <c r="AY28" s="40"/>
      <c r="AZ28" s="40"/>
      <c r="BA28" s="40"/>
      <c r="BB28" s="101"/>
      <c r="BC28" s="100" t="s">
        <v>14</v>
      </c>
      <c r="BD28" s="40"/>
      <c r="BE28" s="40"/>
      <c r="BF28" s="40"/>
      <c r="BG28" s="40"/>
      <c r="BH28" s="40"/>
      <c r="BI28" s="101"/>
      <c r="BJ28" s="100"/>
      <c r="BK28" s="40"/>
      <c r="BL28" s="40"/>
      <c r="BM28" s="40"/>
      <c r="BN28" s="40"/>
      <c r="BO28" s="101"/>
      <c r="BP28" s="100" t="s">
        <v>35</v>
      </c>
      <c r="BQ28" s="40"/>
      <c r="BR28" s="40"/>
      <c r="BS28" s="40"/>
      <c r="BT28" s="40"/>
      <c r="BU28" s="40"/>
      <c r="BV28" s="40"/>
      <c r="BW28" s="101"/>
      <c r="BX28" s="100" t="s">
        <v>38</v>
      </c>
      <c r="BY28" s="40"/>
      <c r="BZ28" s="40"/>
      <c r="CA28" s="40"/>
      <c r="CB28" s="40"/>
      <c r="CC28" s="40"/>
      <c r="CD28" s="40"/>
      <c r="CE28" s="101"/>
      <c r="CF28" s="100" t="s">
        <v>38</v>
      </c>
      <c r="CG28" s="40"/>
      <c r="CH28" s="40"/>
      <c r="CI28" s="40"/>
      <c r="CJ28" s="40"/>
      <c r="CK28" s="40"/>
      <c r="CL28" s="40"/>
      <c r="CM28" s="101"/>
      <c r="CN28" s="100" t="s">
        <v>39</v>
      </c>
      <c r="CO28" s="40"/>
      <c r="CP28" s="40"/>
      <c r="CQ28" s="40"/>
      <c r="CR28" s="40"/>
      <c r="CS28" s="40"/>
      <c r="CT28" s="40"/>
      <c r="CU28" s="40"/>
    </row>
    <row r="29" spans="1:106" s="11" customFormat="1" ht="12.25" customHeight="1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101"/>
      <c r="AX29" s="100"/>
      <c r="AY29" s="40"/>
      <c r="AZ29" s="40"/>
      <c r="BA29" s="40"/>
      <c r="BB29" s="101"/>
      <c r="BC29" s="100" t="s">
        <v>292</v>
      </c>
      <c r="BD29" s="40"/>
      <c r="BE29" s="40"/>
      <c r="BF29" s="40"/>
      <c r="BG29" s="40"/>
      <c r="BH29" s="40"/>
      <c r="BI29" s="101"/>
      <c r="BJ29" s="100"/>
      <c r="BK29" s="40"/>
      <c r="BL29" s="40"/>
      <c r="BM29" s="40"/>
      <c r="BN29" s="40"/>
      <c r="BO29" s="101"/>
      <c r="BP29" s="100" t="s">
        <v>36</v>
      </c>
      <c r="BQ29" s="40"/>
      <c r="BR29" s="40"/>
      <c r="BS29" s="40"/>
      <c r="BT29" s="40"/>
      <c r="BU29" s="40"/>
      <c r="BV29" s="40"/>
      <c r="BW29" s="101"/>
      <c r="BX29" s="100" t="s">
        <v>39</v>
      </c>
      <c r="BY29" s="40"/>
      <c r="BZ29" s="40"/>
      <c r="CA29" s="40"/>
      <c r="CB29" s="40"/>
      <c r="CC29" s="40"/>
      <c r="CD29" s="40"/>
      <c r="CE29" s="101"/>
      <c r="CF29" s="100" t="s">
        <v>39</v>
      </c>
      <c r="CG29" s="40"/>
      <c r="CH29" s="40"/>
      <c r="CI29" s="40"/>
      <c r="CJ29" s="40"/>
      <c r="CK29" s="40"/>
      <c r="CL29" s="40"/>
      <c r="CM29" s="101"/>
      <c r="CN29" s="100"/>
      <c r="CO29" s="40"/>
      <c r="CP29" s="40"/>
      <c r="CQ29" s="40"/>
      <c r="CR29" s="40"/>
      <c r="CS29" s="40"/>
      <c r="CT29" s="40"/>
      <c r="CU29" s="40"/>
    </row>
    <row r="30" spans="1:106" s="11" customFormat="1" ht="12.25" customHeight="1" thickBot="1" x14ac:dyDescent="0.3">
      <c r="A30" s="155">
        <v>1</v>
      </c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30">
        <v>2</v>
      </c>
      <c r="AY30" s="130"/>
      <c r="AZ30" s="130"/>
      <c r="BA30" s="130"/>
      <c r="BB30" s="130"/>
      <c r="BC30" s="130">
        <v>3</v>
      </c>
      <c r="BD30" s="130"/>
      <c r="BE30" s="130"/>
      <c r="BF30" s="130"/>
      <c r="BG30" s="130"/>
      <c r="BH30" s="130"/>
      <c r="BI30" s="130"/>
      <c r="BJ30" s="130">
        <v>4</v>
      </c>
      <c r="BK30" s="130"/>
      <c r="BL30" s="130"/>
      <c r="BM30" s="130"/>
      <c r="BN30" s="130"/>
      <c r="BO30" s="130"/>
      <c r="BP30" s="130">
        <v>5</v>
      </c>
      <c r="BQ30" s="130"/>
      <c r="BR30" s="130"/>
      <c r="BS30" s="130"/>
      <c r="BT30" s="130"/>
      <c r="BU30" s="130"/>
      <c r="BV30" s="130"/>
      <c r="BW30" s="130"/>
      <c r="BX30" s="130">
        <v>6</v>
      </c>
      <c r="BY30" s="130"/>
      <c r="BZ30" s="130"/>
      <c r="CA30" s="130"/>
      <c r="CB30" s="130"/>
      <c r="CC30" s="130"/>
      <c r="CD30" s="130"/>
      <c r="CE30" s="130"/>
      <c r="CF30" s="130">
        <v>7</v>
      </c>
      <c r="CG30" s="130"/>
      <c r="CH30" s="130"/>
      <c r="CI30" s="130"/>
      <c r="CJ30" s="130"/>
      <c r="CK30" s="130"/>
      <c r="CL30" s="130"/>
      <c r="CM30" s="130"/>
      <c r="CN30" s="130">
        <v>8</v>
      </c>
      <c r="CO30" s="130"/>
      <c r="CP30" s="130"/>
      <c r="CQ30" s="130"/>
      <c r="CR30" s="130"/>
      <c r="CS30" s="130"/>
      <c r="CT30" s="130"/>
      <c r="CU30" s="132"/>
    </row>
    <row r="31" spans="1:106" ht="13.75" customHeight="1" x14ac:dyDescent="0.3">
      <c r="A31" s="154" t="s">
        <v>179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3" t="s">
        <v>51</v>
      </c>
      <c r="AY31" s="152"/>
      <c r="AZ31" s="152"/>
      <c r="BA31" s="152"/>
      <c r="BB31" s="152"/>
      <c r="BC31" s="152" t="s">
        <v>56</v>
      </c>
      <c r="BD31" s="152"/>
      <c r="BE31" s="152"/>
      <c r="BF31" s="152"/>
      <c r="BG31" s="152"/>
      <c r="BH31" s="152"/>
      <c r="BI31" s="152"/>
      <c r="BJ31" s="152" t="s">
        <v>56</v>
      </c>
      <c r="BK31" s="152"/>
      <c r="BL31" s="152"/>
      <c r="BM31" s="152"/>
      <c r="BN31" s="152"/>
      <c r="BO31" s="152"/>
      <c r="BP31" s="131">
        <v>505196.83</v>
      </c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31"/>
      <c r="CI31" s="131"/>
      <c r="CJ31" s="131"/>
      <c r="CK31" s="131"/>
      <c r="CL31" s="131"/>
      <c r="CM31" s="131"/>
      <c r="CN31" s="133"/>
      <c r="CO31" s="133"/>
      <c r="CP31" s="133"/>
      <c r="CQ31" s="133"/>
      <c r="CR31" s="133"/>
      <c r="CS31" s="133"/>
      <c r="CT31" s="133"/>
      <c r="CU31" s="134"/>
      <c r="DB31" s="1" t="s">
        <v>403</v>
      </c>
    </row>
    <row r="32" spans="1:106" ht="13.75" customHeight="1" x14ac:dyDescent="0.3">
      <c r="A32" s="161" t="s">
        <v>180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3"/>
      <c r="AX32" s="42" t="s">
        <v>52</v>
      </c>
      <c r="AY32" s="43"/>
      <c r="AZ32" s="43"/>
      <c r="BA32" s="43"/>
      <c r="BB32" s="43"/>
      <c r="BC32" s="43" t="s">
        <v>56</v>
      </c>
      <c r="BD32" s="43"/>
      <c r="BE32" s="43"/>
      <c r="BF32" s="43"/>
      <c r="BG32" s="43"/>
      <c r="BH32" s="43"/>
      <c r="BI32" s="43"/>
      <c r="BJ32" s="43" t="s">
        <v>56</v>
      </c>
      <c r="BK32" s="43"/>
      <c r="BL32" s="43"/>
      <c r="BM32" s="43"/>
      <c r="BN32" s="43"/>
      <c r="BO32" s="43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112"/>
      <c r="CO32" s="112"/>
      <c r="CP32" s="112"/>
      <c r="CQ32" s="112"/>
      <c r="CR32" s="112"/>
      <c r="CS32" s="112"/>
      <c r="CT32" s="112"/>
      <c r="CU32" s="113"/>
    </row>
    <row r="33" spans="1:106" ht="13.75" customHeight="1" x14ac:dyDescent="0.3">
      <c r="A33" s="158" t="s">
        <v>48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9" t="s">
        <v>53</v>
      </c>
      <c r="AY33" s="160"/>
      <c r="AZ33" s="160"/>
      <c r="BA33" s="160"/>
      <c r="BB33" s="160"/>
      <c r="BC33" s="160"/>
      <c r="BD33" s="160"/>
      <c r="BE33" s="160"/>
      <c r="BF33" s="160"/>
      <c r="BG33" s="160"/>
      <c r="BH33" s="160"/>
      <c r="BI33" s="160"/>
      <c r="BJ33" s="43"/>
      <c r="BK33" s="43"/>
      <c r="BL33" s="43"/>
      <c r="BM33" s="43"/>
      <c r="BN33" s="43"/>
      <c r="BO33" s="43"/>
      <c r="BP33" s="44">
        <f>BP37+BP49+BP54+BP57+BP61</f>
        <v>25640900</v>
      </c>
      <c r="BQ33" s="44"/>
      <c r="BR33" s="44"/>
      <c r="BS33" s="44"/>
      <c r="BT33" s="44"/>
      <c r="BU33" s="44"/>
      <c r="BV33" s="44"/>
      <c r="BW33" s="44"/>
      <c r="BX33" s="44">
        <f>BX37+BX49+BX54+BX57+BX61</f>
        <v>14494100</v>
      </c>
      <c r="BY33" s="44"/>
      <c r="BZ33" s="44"/>
      <c r="CA33" s="44"/>
      <c r="CB33" s="44"/>
      <c r="CC33" s="44"/>
      <c r="CD33" s="44"/>
      <c r="CE33" s="44"/>
      <c r="CF33" s="44">
        <f t="shared" ref="CF33:CM33" si="0">CF37+CF49+CF54+CF57+CF61</f>
        <v>14494101</v>
      </c>
      <c r="CG33" s="44"/>
      <c r="CH33" s="44"/>
      <c r="CI33" s="44"/>
      <c r="CJ33" s="44"/>
      <c r="CK33" s="44"/>
      <c r="CL33" s="44"/>
      <c r="CM33" s="44"/>
      <c r="CN33" s="112"/>
      <c r="CO33" s="112"/>
      <c r="CP33" s="112"/>
      <c r="CQ33" s="112"/>
      <c r="CR33" s="112"/>
      <c r="CS33" s="112"/>
      <c r="CT33" s="112"/>
      <c r="CU33" s="113"/>
      <c r="DB33" s="1" t="s">
        <v>391</v>
      </c>
    </row>
    <row r="34" spans="1:106" x14ac:dyDescent="0.3">
      <c r="A34" s="177" t="s">
        <v>49</v>
      </c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9"/>
      <c r="AX34" s="52" t="s">
        <v>54</v>
      </c>
      <c r="AY34" s="53"/>
      <c r="AZ34" s="53"/>
      <c r="BA34" s="53"/>
      <c r="BB34" s="54"/>
      <c r="BC34" s="58" t="s">
        <v>55</v>
      </c>
      <c r="BD34" s="53"/>
      <c r="BE34" s="53"/>
      <c r="BF34" s="53"/>
      <c r="BG34" s="53"/>
      <c r="BH34" s="53"/>
      <c r="BI34" s="54"/>
      <c r="BJ34" s="58"/>
      <c r="BK34" s="53"/>
      <c r="BL34" s="53"/>
      <c r="BM34" s="53"/>
      <c r="BN34" s="53"/>
      <c r="BO34" s="54"/>
      <c r="BP34" s="61"/>
      <c r="BQ34" s="62"/>
      <c r="BR34" s="62"/>
      <c r="BS34" s="62"/>
      <c r="BT34" s="62"/>
      <c r="BU34" s="62"/>
      <c r="BV34" s="62"/>
      <c r="BW34" s="63"/>
      <c r="BX34" s="61"/>
      <c r="BY34" s="62"/>
      <c r="BZ34" s="62"/>
      <c r="CA34" s="62"/>
      <c r="CB34" s="62"/>
      <c r="CC34" s="62"/>
      <c r="CD34" s="62"/>
      <c r="CE34" s="63"/>
      <c r="CF34" s="61"/>
      <c r="CG34" s="62"/>
      <c r="CH34" s="62"/>
      <c r="CI34" s="62"/>
      <c r="CJ34" s="62"/>
      <c r="CK34" s="62"/>
      <c r="CL34" s="62"/>
      <c r="CM34" s="63"/>
      <c r="CN34" s="73"/>
      <c r="CO34" s="74"/>
      <c r="CP34" s="74"/>
      <c r="CQ34" s="74"/>
      <c r="CR34" s="74"/>
      <c r="CS34" s="74"/>
      <c r="CT34" s="74"/>
      <c r="CU34" s="75"/>
    </row>
    <row r="35" spans="1:106" x14ac:dyDescent="0.3">
      <c r="A35" s="166" t="s">
        <v>50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7"/>
      <c r="AX35" s="55"/>
      <c r="AY35" s="56"/>
      <c r="AZ35" s="56"/>
      <c r="BA35" s="56"/>
      <c r="BB35" s="57"/>
      <c r="BC35" s="59"/>
      <c r="BD35" s="56"/>
      <c r="BE35" s="56"/>
      <c r="BF35" s="56"/>
      <c r="BG35" s="56"/>
      <c r="BH35" s="56"/>
      <c r="BI35" s="57"/>
      <c r="BJ35" s="59"/>
      <c r="BK35" s="56"/>
      <c r="BL35" s="56"/>
      <c r="BM35" s="56"/>
      <c r="BN35" s="56"/>
      <c r="BO35" s="57"/>
      <c r="BP35" s="64"/>
      <c r="BQ35" s="65"/>
      <c r="BR35" s="65"/>
      <c r="BS35" s="65"/>
      <c r="BT35" s="65"/>
      <c r="BU35" s="65"/>
      <c r="BV35" s="65"/>
      <c r="BW35" s="66"/>
      <c r="BX35" s="64"/>
      <c r="BY35" s="65"/>
      <c r="BZ35" s="65"/>
      <c r="CA35" s="65"/>
      <c r="CB35" s="65"/>
      <c r="CC35" s="65"/>
      <c r="CD35" s="65"/>
      <c r="CE35" s="66"/>
      <c r="CF35" s="64"/>
      <c r="CG35" s="65"/>
      <c r="CH35" s="65"/>
      <c r="CI35" s="65"/>
      <c r="CJ35" s="65"/>
      <c r="CK35" s="65"/>
      <c r="CL35" s="65"/>
      <c r="CM35" s="66"/>
      <c r="CN35" s="76"/>
      <c r="CO35" s="77"/>
      <c r="CP35" s="77"/>
      <c r="CQ35" s="77"/>
      <c r="CR35" s="77"/>
      <c r="CS35" s="77"/>
      <c r="CT35" s="77"/>
      <c r="CU35" s="78"/>
      <c r="DB35" s="1" t="s">
        <v>392</v>
      </c>
    </row>
    <row r="36" spans="1:106" x14ac:dyDescent="0.3">
      <c r="A36" s="60" t="s">
        <v>49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157"/>
      <c r="AX36" s="52" t="s">
        <v>57</v>
      </c>
      <c r="AY36" s="53"/>
      <c r="AZ36" s="53"/>
      <c r="BA36" s="53"/>
      <c r="BB36" s="54"/>
      <c r="BC36" s="58"/>
      <c r="BD36" s="53"/>
      <c r="BE36" s="53"/>
      <c r="BF36" s="53"/>
      <c r="BG36" s="53"/>
      <c r="BH36" s="53"/>
      <c r="BI36" s="54"/>
      <c r="BJ36" s="58"/>
      <c r="BK36" s="53"/>
      <c r="BL36" s="53"/>
      <c r="BM36" s="53"/>
      <c r="BN36" s="53"/>
      <c r="BO36" s="54"/>
      <c r="BP36" s="61"/>
      <c r="BQ36" s="62"/>
      <c r="BR36" s="62"/>
      <c r="BS36" s="62"/>
      <c r="BT36" s="62"/>
      <c r="BU36" s="62"/>
      <c r="BV36" s="62"/>
      <c r="BW36" s="63"/>
      <c r="BX36" s="61"/>
      <c r="BY36" s="62"/>
      <c r="BZ36" s="62"/>
      <c r="CA36" s="62"/>
      <c r="CB36" s="62"/>
      <c r="CC36" s="62"/>
      <c r="CD36" s="62"/>
      <c r="CE36" s="63"/>
      <c r="CF36" s="61"/>
      <c r="CG36" s="62"/>
      <c r="CH36" s="62"/>
      <c r="CI36" s="62"/>
      <c r="CJ36" s="62"/>
      <c r="CK36" s="62"/>
      <c r="CL36" s="62"/>
      <c r="CM36" s="63"/>
      <c r="CN36" s="73"/>
      <c r="CO36" s="74"/>
      <c r="CP36" s="74"/>
      <c r="CQ36" s="74"/>
      <c r="CR36" s="74"/>
      <c r="CS36" s="74"/>
      <c r="CT36" s="74"/>
      <c r="CU36" s="75"/>
    </row>
    <row r="37" spans="1:106" x14ac:dyDescent="0.3">
      <c r="A37" s="51" t="s">
        <v>59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2" t="s">
        <v>293</v>
      </c>
      <c r="AY37" s="53"/>
      <c r="AZ37" s="53"/>
      <c r="BA37" s="53"/>
      <c r="BB37" s="54"/>
      <c r="BC37" s="58" t="s">
        <v>58</v>
      </c>
      <c r="BD37" s="53"/>
      <c r="BE37" s="53"/>
      <c r="BF37" s="53"/>
      <c r="BG37" s="53"/>
      <c r="BH37" s="53"/>
      <c r="BI37" s="54"/>
      <c r="BJ37" s="58"/>
      <c r="BK37" s="53"/>
      <c r="BL37" s="53"/>
      <c r="BM37" s="53"/>
      <c r="BN37" s="53"/>
      <c r="BO37" s="54"/>
      <c r="BP37" s="120">
        <f>BP38+BP45</f>
        <v>22139300</v>
      </c>
      <c r="BQ37" s="121"/>
      <c r="BR37" s="121"/>
      <c r="BS37" s="121"/>
      <c r="BT37" s="121"/>
      <c r="BU37" s="121"/>
      <c r="BV37" s="121"/>
      <c r="BW37" s="122"/>
      <c r="BX37" s="120">
        <f>BX38+BX45</f>
        <v>14494100</v>
      </c>
      <c r="BY37" s="121"/>
      <c r="BZ37" s="121"/>
      <c r="CA37" s="121"/>
      <c r="CB37" s="121"/>
      <c r="CC37" s="121"/>
      <c r="CD37" s="121"/>
      <c r="CE37" s="122"/>
      <c r="CF37" s="120">
        <f t="shared" ref="CF37" si="1">CF38+CF45</f>
        <v>14494101</v>
      </c>
      <c r="CG37" s="121"/>
      <c r="CH37" s="121"/>
      <c r="CI37" s="121"/>
      <c r="CJ37" s="121"/>
      <c r="CK37" s="121"/>
      <c r="CL37" s="121"/>
      <c r="CM37" s="122"/>
      <c r="CN37" s="73"/>
      <c r="CO37" s="74"/>
      <c r="CP37" s="74"/>
      <c r="CQ37" s="74"/>
      <c r="CR37" s="74"/>
      <c r="CS37" s="74"/>
      <c r="CT37" s="74"/>
      <c r="CU37" s="75"/>
      <c r="DB37" s="1" t="s">
        <v>393</v>
      </c>
    </row>
    <row r="38" spans="1:106" x14ac:dyDescent="0.3">
      <c r="A38" s="51" t="s">
        <v>49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2" t="s">
        <v>60</v>
      </c>
      <c r="AY38" s="53"/>
      <c r="AZ38" s="53"/>
      <c r="BA38" s="53"/>
      <c r="BB38" s="54"/>
      <c r="BC38" s="58" t="s">
        <v>58</v>
      </c>
      <c r="BD38" s="53"/>
      <c r="BE38" s="53"/>
      <c r="BF38" s="53"/>
      <c r="BG38" s="53"/>
      <c r="BH38" s="53"/>
      <c r="BI38" s="54"/>
      <c r="BJ38" s="58"/>
      <c r="BK38" s="53"/>
      <c r="BL38" s="53"/>
      <c r="BM38" s="53"/>
      <c r="BN38" s="53"/>
      <c r="BO38" s="54"/>
      <c r="BP38" s="104">
        <v>21269300</v>
      </c>
      <c r="BQ38" s="105"/>
      <c r="BR38" s="105"/>
      <c r="BS38" s="105"/>
      <c r="BT38" s="105"/>
      <c r="BU38" s="105"/>
      <c r="BV38" s="105"/>
      <c r="BW38" s="106"/>
      <c r="BX38" s="104">
        <v>13694099</v>
      </c>
      <c r="BY38" s="105"/>
      <c r="BZ38" s="105"/>
      <c r="CA38" s="105"/>
      <c r="CB38" s="105"/>
      <c r="CC38" s="105"/>
      <c r="CD38" s="105"/>
      <c r="CE38" s="106"/>
      <c r="CF38" s="104">
        <v>13694099</v>
      </c>
      <c r="CG38" s="105"/>
      <c r="CH38" s="105"/>
      <c r="CI38" s="105"/>
      <c r="CJ38" s="105"/>
      <c r="CK38" s="105"/>
      <c r="CL38" s="105"/>
      <c r="CM38" s="106"/>
      <c r="CN38" s="73"/>
      <c r="CO38" s="74"/>
      <c r="CP38" s="74"/>
      <c r="CQ38" s="74"/>
      <c r="CR38" s="74"/>
      <c r="CS38" s="74"/>
      <c r="CT38" s="74"/>
      <c r="CU38" s="75"/>
    </row>
    <row r="39" spans="1:106" x14ac:dyDescent="0.3">
      <c r="A39" s="175" t="s">
        <v>188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68"/>
      <c r="AY39" s="169"/>
      <c r="AZ39" s="169"/>
      <c r="BA39" s="169"/>
      <c r="BB39" s="170"/>
      <c r="BC39" s="171"/>
      <c r="BD39" s="169"/>
      <c r="BE39" s="169"/>
      <c r="BF39" s="169"/>
      <c r="BG39" s="169"/>
      <c r="BH39" s="169"/>
      <c r="BI39" s="170"/>
      <c r="BJ39" s="171"/>
      <c r="BK39" s="169"/>
      <c r="BL39" s="169"/>
      <c r="BM39" s="169"/>
      <c r="BN39" s="169"/>
      <c r="BO39" s="170"/>
      <c r="BP39" s="110"/>
      <c r="BQ39" s="99"/>
      <c r="BR39" s="99"/>
      <c r="BS39" s="99"/>
      <c r="BT39" s="99"/>
      <c r="BU39" s="99"/>
      <c r="BV39" s="99"/>
      <c r="BW39" s="111"/>
      <c r="BX39" s="110"/>
      <c r="BY39" s="99"/>
      <c r="BZ39" s="99"/>
      <c r="CA39" s="99"/>
      <c r="CB39" s="99"/>
      <c r="CC39" s="99"/>
      <c r="CD39" s="99"/>
      <c r="CE39" s="111"/>
      <c r="CF39" s="110"/>
      <c r="CG39" s="99"/>
      <c r="CH39" s="99"/>
      <c r="CI39" s="99"/>
      <c r="CJ39" s="99"/>
      <c r="CK39" s="99"/>
      <c r="CL39" s="99"/>
      <c r="CM39" s="111"/>
      <c r="CN39" s="79"/>
      <c r="CO39" s="80"/>
      <c r="CP39" s="80"/>
      <c r="CQ39" s="80"/>
      <c r="CR39" s="80"/>
      <c r="CS39" s="80"/>
      <c r="CT39" s="80"/>
      <c r="CU39" s="81"/>
    </row>
    <row r="40" spans="1:106" x14ac:dyDescent="0.3">
      <c r="A40" s="175" t="s">
        <v>190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68"/>
      <c r="AY40" s="169"/>
      <c r="AZ40" s="169"/>
      <c r="BA40" s="169"/>
      <c r="BB40" s="170"/>
      <c r="BC40" s="171"/>
      <c r="BD40" s="169"/>
      <c r="BE40" s="169"/>
      <c r="BF40" s="169"/>
      <c r="BG40" s="169"/>
      <c r="BH40" s="169"/>
      <c r="BI40" s="170"/>
      <c r="BJ40" s="171"/>
      <c r="BK40" s="169"/>
      <c r="BL40" s="169"/>
      <c r="BM40" s="169"/>
      <c r="BN40" s="169"/>
      <c r="BO40" s="170"/>
      <c r="BP40" s="110"/>
      <c r="BQ40" s="99"/>
      <c r="BR40" s="99"/>
      <c r="BS40" s="99"/>
      <c r="BT40" s="99"/>
      <c r="BU40" s="99"/>
      <c r="BV40" s="99"/>
      <c r="BW40" s="111"/>
      <c r="BX40" s="110"/>
      <c r="BY40" s="99"/>
      <c r="BZ40" s="99"/>
      <c r="CA40" s="99"/>
      <c r="CB40" s="99"/>
      <c r="CC40" s="99"/>
      <c r="CD40" s="99"/>
      <c r="CE40" s="111"/>
      <c r="CF40" s="110"/>
      <c r="CG40" s="99"/>
      <c r="CH40" s="99"/>
      <c r="CI40" s="99"/>
      <c r="CJ40" s="99"/>
      <c r="CK40" s="99"/>
      <c r="CL40" s="99"/>
      <c r="CM40" s="111"/>
      <c r="CN40" s="79"/>
      <c r="CO40" s="80"/>
      <c r="CP40" s="80"/>
      <c r="CQ40" s="80"/>
      <c r="CR40" s="80"/>
      <c r="CS40" s="80"/>
      <c r="CT40" s="80"/>
      <c r="CU40" s="81"/>
    </row>
    <row r="41" spans="1:106" x14ac:dyDescent="0.3">
      <c r="A41" s="60" t="s">
        <v>189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55"/>
      <c r="AY41" s="56"/>
      <c r="AZ41" s="56"/>
      <c r="BA41" s="56"/>
      <c r="BB41" s="57"/>
      <c r="BC41" s="59"/>
      <c r="BD41" s="56"/>
      <c r="BE41" s="56"/>
      <c r="BF41" s="56"/>
      <c r="BG41" s="56"/>
      <c r="BH41" s="56"/>
      <c r="BI41" s="57"/>
      <c r="BJ41" s="59"/>
      <c r="BK41" s="56"/>
      <c r="BL41" s="56"/>
      <c r="BM41" s="56"/>
      <c r="BN41" s="56"/>
      <c r="BO41" s="57"/>
      <c r="BP41" s="107"/>
      <c r="BQ41" s="108"/>
      <c r="BR41" s="108"/>
      <c r="BS41" s="108"/>
      <c r="BT41" s="108"/>
      <c r="BU41" s="108"/>
      <c r="BV41" s="108"/>
      <c r="BW41" s="109"/>
      <c r="BX41" s="107"/>
      <c r="BY41" s="108"/>
      <c r="BZ41" s="108"/>
      <c r="CA41" s="108"/>
      <c r="CB41" s="108"/>
      <c r="CC41" s="108"/>
      <c r="CD41" s="108"/>
      <c r="CE41" s="109"/>
      <c r="CF41" s="107"/>
      <c r="CG41" s="108"/>
      <c r="CH41" s="108"/>
      <c r="CI41" s="108"/>
      <c r="CJ41" s="108"/>
      <c r="CK41" s="108"/>
      <c r="CL41" s="108"/>
      <c r="CM41" s="109"/>
      <c r="CN41" s="76"/>
      <c r="CO41" s="77"/>
      <c r="CP41" s="77"/>
      <c r="CQ41" s="77"/>
      <c r="CR41" s="77"/>
      <c r="CS41" s="77"/>
      <c r="CT41" s="77"/>
      <c r="CU41" s="78"/>
      <c r="DB41" s="1" t="s">
        <v>394</v>
      </c>
    </row>
    <row r="42" spans="1:106" x14ac:dyDescent="0.3">
      <c r="A42" s="172" t="s">
        <v>191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4"/>
      <c r="AX42" s="52" t="s">
        <v>61</v>
      </c>
      <c r="AY42" s="53"/>
      <c r="AZ42" s="53"/>
      <c r="BA42" s="53"/>
      <c r="BB42" s="54"/>
      <c r="BC42" s="58" t="s">
        <v>58</v>
      </c>
      <c r="BD42" s="53"/>
      <c r="BE42" s="53"/>
      <c r="BF42" s="53"/>
      <c r="BG42" s="53"/>
      <c r="BH42" s="53"/>
      <c r="BI42" s="54"/>
      <c r="BJ42" s="58"/>
      <c r="BK42" s="53"/>
      <c r="BL42" s="53"/>
      <c r="BM42" s="53"/>
      <c r="BN42" s="53"/>
      <c r="BO42" s="54"/>
      <c r="BP42" s="104"/>
      <c r="BQ42" s="105"/>
      <c r="BR42" s="105"/>
      <c r="BS42" s="105"/>
      <c r="BT42" s="105"/>
      <c r="BU42" s="105"/>
      <c r="BV42" s="105"/>
      <c r="BW42" s="106"/>
      <c r="BX42" s="104"/>
      <c r="BY42" s="105"/>
      <c r="BZ42" s="105"/>
      <c r="CA42" s="105"/>
      <c r="CB42" s="105"/>
      <c r="CC42" s="105"/>
      <c r="CD42" s="105"/>
      <c r="CE42" s="106"/>
      <c r="CF42" s="104"/>
      <c r="CG42" s="105"/>
      <c r="CH42" s="105"/>
      <c r="CI42" s="105"/>
      <c r="CJ42" s="105"/>
      <c r="CK42" s="105"/>
      <c r="CL42" s="105"/>
      <c r="CM42" s="106"/>
      <c r="CN42" s="73"/>
      <c r="CO42" s="74"/>
      <c r="CP42" s="74"/>
      <c r="CQ42" s="74"/>
      <c r="CR42" s="74"/>
      <c r="CS42" s="74"/>
      <c r="CT42" s="74"/>
      <c r="CU42" s="75"/>
    </row>
    <row r="43" spans="1:106" x14ac:dyDescent="0.3">
      <c r="A43" s="175" t="s">
        <v>193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5"/>
      <c r="AK43" s="175"/>
      <c r="AL43" s="175"/>
      <c r="AM43" s="175"/>
      <c r="AN43" s="175"/>
      <c r="AO43" s="175"/>
      <c r="AP43" s="175"/>
      <c r="AQ43" s="175"/>
      <c r="AR43" s="175"/>
      <c r="AS43" s="175"/>
      <c r="AT43" s="175"/>
      <c r="AU43" s="175"/>
      <c r="AV43" s="175"/>
      <c r="AW43" s="176"/>
      <c r="AX43" s="168"/>
      <c r="AY43" s="169"/>
      <c r="AZ43" s="169"/>
      <c r="BA43" s="169"/>
      <c r="BB43" s="170"/>
      <c r="BC43" s="171"/>
      <c r="BD43" s="169"/>
      <c r="BE43" s="169"/>
      <c r="BF43" s="169"/>
      <c r="BG43" s="169"/>
      <c r="BH43" s="169"/>
      <c r="BI43" s="170"/>
      <c r="BJ43" s="171"/>
      <c r="BK43" s="169"/>
      <c r="BL43" s="169"/>
      <c r="BM43" s="169"/>
      <c r="BN43" s="169"/>
      <c r="BO43" s="170"/>
      <c r="BP43" s="110"/>
      <c r="BQ43" s="99"/>
      <c r="BR43" s="99"/>
      <c r="BS43" s="99"/>
      <c r="BT43" s="99"/>
      <c r="BU43" s="99"/>
      <c r="BV43" s="99"/>
      <c r="BW43" s="111"/>
      <c r="BX43" s="110"/>
      <c r="BY43" s="99"/>
      <c r="BZ43" s="99"/>
      <c r="CA43" s="99"/>
      <c r="CB43" s="99"/>
      <c r="CC43" s="99"/>
      <c r="CD43" s="99"/>
      <c r="CE43" s="111"/>
      <c r="CF43" s="110"/>
      <c r="CG43" s="99"/>
      <c r="CH43" s="99"/>
      <c r="CI43" s="99"/>
      <c r="CJ43" s="99"/>
      <c r="CK43" s="99"/>
      <c r="CL43" s="99"/>
      <c r="CM43" s="111"/>
      <c r="CN43" s="79"/>
      <c r="CO43" s="80"/>
      <c r="CP43" s="80"/>
      <c r="CQ43" s="80"/>
      <c r="CR43" s="80"/>
      <c r="CS43" s="80"/>
      <c r="CT43" s="80"/>
      <c r="CU43" s="81"/>
    </row>
    <row r="44" spans="1:106" x14ac:dyDescent="0.3">
      <c r="A44" s="60" t="s">
        <v>192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55"/>
      <c r="AY44" s="56"/>
      <c r="AZ44" s="56"/>
      <c r="BA44" s="56"/>
      <c r="BB44" s="57"/>
      <c r="BC44" s="59"/>
      <c r="BD44" s="56"/>
      <c r="BE44" s="56"/>
      <c r="BF44" s="56"/>
      <c r="BG44" s="56"/>
      <c r="BH44" s="56"/>
      <c r="BI44" s="57"/>
      <c r="BJ44" s="59"/>
      <c r="BK44" s="56"/>
      <c r="BL44" s="56"/>
      <c r="BM44" s="56"/>
      <c r="BN44" s="56"/>
      <c r="BO44" s="57"/>
      <c r="BP44" s="107"/>
      <c r="BQ44" s="108"/>
      <c r="BR44" s="108"/>
      <c r="BS44" s="108"/>
      <c r="BT44" s="108"/>
      <c r="BU44" s="108"/>
      <c r="BV44" s="108"/>
      <c r="BW44" s="109"/>
      <c r="BX44" s="107"/>
      <c r="BY44" s="108"/>
      <c r="BZ44" s="108"/>
      <c r="CA44" s="108"/>
      <c r="CB44" s="108"/>
      <c r="CC44" s="108"/>
      <c r="CD44" s="108"/>
      <c r="CE44" s="109"/>
      <c r="CF44" s="107"/>
      <c r="CG44" s="108"/>
      <c r="CH44" s="108"/>
      <c r="CI44" s="108"/>
      <c r="CJ44" s="108"/>
      <c r="CK44" s="108"/>
      <c r="CL44" s="108"/>
      <c r="CM44" s="109"/>
      <c r="CN44" s="76"/>
      <c r="CO44" s="77"/>
      <c r="CP44" s="77"/>
      <c r="CQ44" s="77"/>
      <c r="CR44" s="77"/>
      <c r="CS44" s="77"/>
      <c r="CT44" s="77"/>
      <c r="CU44" s="78"/>
    </row>
    <row r="45" spans="1:106" ht="13.75" customHeight="1" x14ac:dyDescent="0.3">
      <c r="A45" s="70" t="s">
        <v>396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42" t="s">
        <v>397</v>
      </c>
      <c r="AY45" s="43"/>
      <c r="AZ45" s="43"/>
      <c r="BA45" s="43"/>
      <c r="BB45" s="43"/>
      <c r="BC45" s="43" t="s">
        <v>58</v>
      </c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4">
        <v>870000</v>
      </c>
      <c r="BQ45" s="44"/>
      <c r="BR45" s="44"/>
      <c r="BS45" s="44"/>
      <c r="BT45" s="44"/>
      <c r="BU45" s="44"/>
      <c r="BV45" s="44"/>
      <c r="BW45" s="44"/>
      <c r="BX45" s="44">
        <v>800001</v>
      </c>
      <c r="BY45" s="44"/>
      <c r="BZ45" s="44"/>
      <c r="CA45" s="44"/>
      <c r="CB45" s="44"/>
      <c r="CC45" s="44"/>
      <c r="CD45" s="44"/>
      <c r="CE45" s="44"/>
      <c r="CF45" s="44">
        <v>800002</v>
      </c>
      <c r="CG45" s="44"/>
      <c r="CH45" s="44"/>
      <c r="CI45" s="44"/>
      <c r="CJ45" s="44"/>
      <c r="CK45" s="44"/>
      <c r="CL45" s="44"/>
      <c r="CM45" s="44"/>
      <c r="CN45" s="112"/>
      <c r="CO45" s="112"/>
      <c r="CP45" s="112"/>
      <c r="CQ45" s="112"/>
      <c r="CR45" s="112"/>
      <c r="CS45" s="112"/>
      <c r="CT45" s="112"/>
      <c r="CU45" s="113"/>
      <c r="DB45" s="1" t="s">
        <v>395</v>
      </c>
    </row>
    <row r="46" spans="1:106" ht="13.75" customHeight="1" x14ac:dyDescent="0.3">
      <c r="A46" s="164" t="s">
        <v>62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42" t="s">
        <v>63</v>
      </c>
      <c r="AY46" s="43"/>
      <c r="AZ46" s="43"/>
      <c r="BA46" s="43"/>
      <c r="BB46" s="43"/>
      <c r="BC46" s="43" t="s">
        <v>64</v>
      </c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4">
        <f>BP47</f>
        <v>0</v>
      </c>
      <c r="BQ46" s="44"/>
      <c r="BR46" s="44"/>
      <c r="BS46" s="44"/>
      <c r="BT46" s="44"/>
      <c r="BU46" s="44"/>
      <c r="BV46" s="44"/>
      <c r="BW46" s="44"/>
      <c r="BX46" s="44">
        <f>BX47</f>
        <v>0</v>
      </c>
      <c r="BY46" s="44"/>
      <c r="BZ46" s="44"/>
      <c r="CA46" s="44"/>
      <c r="CB46" s="44"/>
      <c r="CC46" s="44"/>
      <c r="CD46" s="44"/>
      <c r="CE46" s="44"/>
      <c r="CF46" s="44">
        <f>CF47</f>
        <v>0</v>
      </c>
      <c r="CG46" s="44"/>
      <c r="CH46" s="44"/>
      <c r="CI46" s="44"/>
      <c r="CJ46" s="44"/>
      <c r="CK46" s="44"/>
      <c r="CL46" s="44"/>
      <c r="CM46" s="44"/>
      <c r="CN46" s="112"/>
      <c r="CO46" s="112"/>
      <c r="CP46" s="112"/>
      <c r="CQ46" s="112"/>
      <c r="CR46" s="112"/>
      <c r="CS46" s="112"/>
      <c r="CT46" s="112"/>
      <c r="CU46" s="113"/>
    </row>
    <row r="47" spans="1:106" x14ac:dyDescent="0.3">
      <c r="A47" s="51" t="s">
        <v>49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2" t="s">
        <v>65</v>
      </c>
      <c r="AY47" s="53"/>
      <c r="AZ47" s="53"/>
      <c r="BA47" s="53"/>
      <c r="BB47" s="54"/>
      <c r="BC47" s="58" t="s">
        <v>64</v>
      </c>
      <c r="BD47" s="53"/>
      <c r="BE47" s="53"/>
      <c r="BF47" s="53"/>
      <c r="BG47" s="53"/>
      <c r="BH47" s="53"/>
      <c r="BI47" s="54"/>
      <c r="BJ47" s="58"/>
      <c r="BK47" s="53"/>
      <c r="BL47" s="53"/>
      <c r="BM47" s="53"/>
      <c r="BN47" s="53"/>
      <c r="BO47" s="54"/>
      <c r="BP47" s="61"/>
      <c r="BQ47" s="62"/>
      <c r="BR47" s="62"/>
      <c r="BS47" s="62"/>
      <c r="BT47" s="62"/>
      <c r="BU47" s="62"/>
      <c r="BV47" s="62"/>
      <c r="BW47" s="63"/>
      <c r="BX47" s="61"/>
      <c r="BY47" s="62"/>
      <c r="BZ47" s="62"/>
      <c r="CA47" s="62"/>
      <c r="CB47" s="62"/>
      <c r="CC47" s="62"/>
      <c r="CD47" s="62"/>
      <c r="CE47" s="63"/>
      <c r="CF47" s="61"/>
      <c r="CG47" s="62"/>
      <c r="CH47" s="62"/>
      <c r="CI47" s="62"/>
      <c r="CJ47" s="62"/>
      <c r="CK47" s="62"/>
      <c r="CL47" s="62"/>
      <c r="CM47" s="63"/>
      <c r="CN47" s="73"/>
      <c r="CO47" s="74"/>
      <c r="CP47" s="74"/>
      <c r="CQ47" s="74"/>
      <c r="CR47" s="74"/>
      <c r="CS47" s="74"/>
      <c r="CT47" s="74"/>
      <c r="CU47" s="75"/>
    </row>
    <row r="48" spans="1:106" x14ac:dyDescent="0.3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55"/>
      <c r="AY48" s="56"/>
      <c r="AZ48" s="56"/>
      <c r="BA48" s="56"/>
      <c r="BB48" s="57"/>
      <c r="BC48" s="59"/>
      <c r="BD48" s="56"/>
      <c r="BE48" s="56"/>
      <c r="BF48" s="56"/>
      <c r="BG48" s="56"/>
      <c r="BH48" s="56"/>
      <c r="BI48" s="57"/>
      <c r="BJ48" s="59"/>
      <c r="BK48" s="56"/>
      <c r="BL48" s="56"/>
      <c r="BM48" s="56"/>
      <c r="BN48" s="56"/>
      <c r="BO48" s="57"/>
      <c r="BP48" s="64"/>
      <c r="BQ48" s="65"/>
      <c r="BR48" s="65"/>
      <c r="BS48" s="65"/>
      <c r="BT48" s="65"/>
      <c r="BU48" s="65"/>
      <c r="BV48" s="65"/>
      <c r="BW48" s="66"/>
      <c r="BX48" s="64"/>
      <c r="BY48" s="65"/>
      <c r="BZ48" s="65"/>
      <c r="CA48" s="65"/>
      <c r="CB48" s="65"/>
      <c r="CC48" s="65"/>
      <c r="CD48" s="65"/>
      <c r="CE48" s="66"/>
      <c r="CF48" s="64"/>
      <c r="CG48" s="65"/>
      <c r="CH48" s="65"/>
      <c r="CI48" s="65"/>
      <c r="CJ48" s="65"/>
      <c r="CK48" s="65"/>
      <c r="CL48" s="65"/>
      <c r="CM48" s="66"/>
      <c r="CN48" s="76"/>
      <c r="CO48" s="77"/>
      <c r="CP48" s="77"/>
      <c r="CQ48" s="77"/>
      <c r="CR48" s="77"/>
      <c r="CS48" s="77"/>
      <c r="CT48" s="77"/>
      <c r="CU48" s="78"/>
    </row>
    <row r="49" spans="1:108" ht="13.75" customHeight="1" x14ac:dyDescent="0.3">
      <c r="A49" s="164" t="s">
        <v>66</v>
      </c>
      <c r="B49" s="164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42" t="s">
        <v>67</v>
      </c>
      <c r="AY49" s="43"/>
      <c r="AZ49" s="43"/>
      <c r="BA49" s="43"/>
      <c r="BB49" s="43"/>
      <c r="BC49" s="43" t="s">
        <v>68</v>
      </c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4">
        <f>BP50</f>
        <v>3501600</v>
      </c>
      <c r="BQ49" s="44"/>
      <c r="BR49" s="44"/>
      <c r="BS49" s="44"/>
      <c r="BT49" s="44"/>
      <c r="BU49" s="44"/>
      <c r="BV49" s="44"/>
      <c r="BW49" s="44"/>
      <c r="BX49" s="44">
        <f>BX50+BX52</f>
        <v>0</v>
      </c>
      <c r="BY49" s="44"/>
      <c r="BZ49" s="44"/>
      <c r="CA49" s="44"/>
      <c r="CB49" s="44"/>
      <c r="CC49" s="44"/>
      <c r="CD49" s="44"/>
      <c r="CE49" s="44"/>
      <c r="CF49" s="44">
        <f>CF50+CF52</f>
        <v>0</v>
      </c>
      <c r="CG49" s="44"/>
      <c r="CH49" s="44"/>
      <c r="CI49" s="44"/>
      <c r="CJ49" s="44"/>
      <c r="CK49" s="44"/>
      <c r="CL49" s="44"/>
      <c r="CM49" s="44"/>
      <c r="CN49" s="112"/>
      <c r="CO49" s="112"/>
      <c r="CP49" s="112"/>
      <c r="CQ49" s="112"/>
      <c r="CR49" s="112"/>
      <c r="CS49" s="112"/>
      <c r="CT49" s="112"/>
      <c r="CU49" s="113"/>
    </row>
    <row r="50" spans="1:108" x14ac:dyDescent="0.3">
      <c r="A50" s="51" t="s">
        <v>49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2" t="s">
        <v>297</v>
      </c>
      <c r="AY50" s="53"/>
      <c r="AZ50" s="53"/>
      <c r="BA50" s="53"/>
      <c r="BB50" s="54"/>
      <c r="BC50" s="58" t="s">
        <v>68</v>
      </c>
      <c r="BD50" s="53"/>
      <c r="BE50" s="53"/>
      <c r="BF50" s="53"/>
      <c r="BG50" s="53"/>
      <c r="BH50" s="53"/>
      <c r="BI50" s="54"/>
      <c r="BJ50" s="58"/>
      <c r="BK50" s="53"/>
      <c r="BL50" s="53"/>
      <c r="BM50" s="53"/>
      <c r="BN50" s="53"/>
      <c r="BO50" s="54"/>
      <c r="BP50" s="61">
        <v>3501600</v>
      </c>
      <c r="BQ50" s="62"/>
      <c r="BR50" s="62"/>
      <c r="BS50" s="62"/>
      <c r="BT50" s="62"/>
      <c r="BU50" s="62"/>
      <c r="BV50" s="62"/>
      <c r="BW50" s="63"/>
      <c r="BX50" s="61"/>
      <c r="BY50" s="62"/>
      <c r="BZ50" s="62"/>
      <c r="CA50" s="62"/>
      <c r="CB50" s="62"/>
      <c r="CC50" s="62"/>
      <c r="CD50" s="62"/>
      <c r="CE50" s="63"/>
      <c r="CF50" s="61"/>
      <c r="CG50" s="62"/>
      <c r="CH50" s="62"/>
      <c r="CI50" s="62"/>
      <c r="CJ50" s="62"/>
      <c r="CK50" s="62"/>
      <c r="CL50" s="62"/>
      <c r="CM50" s="63"/>
      <c r="CN50" s="73"/>
      <c r="CO50" s="74"/>
      <c r="CP50" s="74"/>
      <c r="CQ50" s="74"/>
      <c r="CR50" s="74"/>
      <c r="CS50" s="74"/>
      <c r="CT50" s="74"/>
      <c r="CU50" s="75"/>
    </row>
    <row r="51" spans="1:108" x14ac:dyDescent="0.3">
      <c r="A51" s="60" t="s">
        <v>72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55"/>
      <c r="AY51" s="56"/>
      <c r="AZ51" s="56"/>
      <c r="BA51" s="56"/>
      <c r="BB51" s="57"/>
      <c r="BC51" s="59"/>
      <c r="BD51" s="56"/>
      <c r="BE51" s="56"/>
      <c r="BF51" s="56"/>
      <c r="BG51" s="56"/>
      <c r="BH51" s="56"/>
      <c r="BI51" s="57"/>
      <c r="BJ51" s="59"/>
      <c r="BK51" s="56"/>
      <c r="BL51" s="56"/>
      <c r="BM51" s="56"/>
      <c r="BN51" s="56"/>
      <c r="BO51" s="57"/>
      <c r="BP51" s="64"/>
      <c r="BQ51" s="65"/>
      <c r="BR51" s="65"/>
      <c r="BS51" s="65"/>
      <c r="BT51" s="65"/>
      <c r="BU51" s="65"/>
      <c r="BV51" s="65"/>
      <c r="BW51" s="66"/>
      <c r="BX51" s="64"/>
      <c r="BY51" s="65"/>
      <c r="BZ51" s="65"/>
      <c r="CA51" s="65"/>
      <c r="CB51" s="65"/>
      <c r="CC51" s="65"/>
      <c r="CD51" s="65"/>
      <c r="CE51" s="66"/>
      <c r="CF51" s="64"/>
      <c r="CG51" s="65"/>
      <c r="CH51" s="65"/>
      <c r="CI51" s="65"/>
      <c r="CJ51" s="65"/>
      <c r="CK51" s="65"/>
      <c r="CL51" s="65"/>
      <c r="CM51" s="66"/>
      <c r="CN51" s="76"/>
      <c r="CO51" s="77"/>
      <c r="CP51" s="77"/>
      <c r="CQ51" s="77"/>
      <c r="CR51" s="77"/>
      <c r="CS51" s="77"/>
      <c r="CT51" s="77"/>
      <c r="CU51" s="78"/>
      <c r="DB51" s="1" t="s">
        <v>398</v>
      </c>
    </row>
    <row r="52" spans="1:108" ht="13.75" customHeight="1" x14ac:dyDescent="0.3">
      <c r="A52" s="70" t="s">
        <v>73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165" t="s">
        <v>298</v>
      </c>
      <c r="AY52" s="118"/>
      <c r="AZ52" s="118"/>
      <c r="BA52" s="118"/>
      <c r="BB52" s="119"/>
      <c r="BC52" s="117" t="s">
        <v>68</v>
      </c>
      <c r="BD52" s="118"/>
      <c r="BE52" s="118"/>
      <c r="BF52" s="118"/>
      <c r="BG52" s="118"/>
      <c r="BH52" s="118"/>
      <c r="BI52" s="119"/>
      <c r="BJ52" s="117"/>
      <c r="BK52" s="118"/>
      <c r="BL52" s="118"/>
      <c r="BM52" s="118"/>
      <c r="BN52" s="118"/>
      <c r="BO52" s="119"/>
      <c r="BP52" s="120"/>
      <c r="BQ52" s="121"/>
      <c r="BR52" s="121"/>
      <c r="BS52" s="121"/>
      <c r="BT52" s="121"/>
      <c r="BU52" s="121"/>
      <c r="BV52" s="121"/>
      <c r="BW52" s="122"/>
      <c r="BX52" s="120"/>
      <c r="BY52" s="121"/>
      <c r="BZ52" s="121"/>
      <c r="CA52" s="121"/>
      <c r="CB52" s="121"/>
      <c r="CC52" s="121"/>
      <c r="CD52" s="121"/>
      <c r="CE52" s="122"/>
      <c r="CF52" s="120"/>
      <c r="CG52" s="121"/>
      <c r="CH52" s="121"/>
      <c r="CI52" s="121"/>
      <c r="CJ52" s="121"/>
      <c r="CK52" s="121"/>
      <c r="CL52" s="121"/>
      <c r="CM52" s="122"/>
      <c r="CN52" s="83"/>
      <c r="CO52" s="84"/>
      <c r="CP52" s="84"/>
      <c r="CQ52" s="84"/>
      <c r="CR52" s="84"/>
      <c r="CS52" s="84"/>
      <c r="CT52" s="84"/>
      <c r="CU52" s="85"/>
    </row>
    <row r="53" spans="1:108" ht="13.75" customHeight="1" x14ac:dyDescent="0.3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180"/>
      <c r="AX53" s="165"/>
      <c r="AY53" s="118"/>
      <c r="AZ53" s="118"/>
      <c r="BA53" s="118"/>
      <c r="BB53" s="119"/>
      <c r="BC53" s="117"/>
      <c r="BD53" s="118"/>
      <c r="BE53" s="118"/>
      <c r="BF53" s="118"/>
      <c r="BG53" s="118"/>
      <c r="BH53" s="118"/>
      <c r="BI53" s="119"/>
      <c r="BJ53" s="117"/>
      <c r="BK53" s="118"/>
      <c r="BL53" s="118"/>
      <c r="BM53" s="118"/>
      <c r="BN53" s="118"/>
      <c r="BO53" s="119"/>
      <c r="BP53" s="120"/>
      <c r="BQ53" s="121"/>
      <c r="BR53" s="121"/>
      <c r="BS53" s="121"/>
      <c r="BT53" s="121"/>
      <c r="BU53" s="121"/>
      <c r="BV53" s="121"/>
      <c r="BW53" s="122"/>
      <c r="BX53" s="120"/>
      <c r="BY53" s="121"/>
      <c r="BZ53" s="121"/>
      <c r="CA53" s="121"/>
      <c r="CB53" s="121"/>
      <c r="CC53" s="121"/>
      <c r="CD53" s="121"/>
      <c r="CE53" s="122"/>
      <c r="CF53" s="120"/>
      <c r="CG53" s="121"/>
      <c r="CH53" s="121"/>
      <c r="CI53" s="121"/>
      <c r="CJ53" s="121"/>
      <c r="CK53" s="121"/>
      <c r="CL53" s="121"/>
      <c r="CM53" s="122"/>
      <c r="CN53" s="83"/>
      <c r="CO53" s="84"/>
      <c r="CP53" s="84"/>
      <c r="CQ53" s="84"/>
      <c r="CR53" s="84"/>
      <c r="CS53" s="84"/>
      <c r="CT53" s="84"/>
      <c r="CU53" s="85"/>
    </row>
    <row r="54" spans="1:108" x14ac:dyDescent="0.3">
      <c r="A54" s="181" t="s">
        <v>69</v>
      </c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1"/>
      <c r="AG54" s="181"/>
      <c r="AH54" s="181"/>
      <c r="AI54" s="181"/>
      <c r="AJ54" s="181"/>
      <c r="AK54" s="181"/>
      <c r="AL54" s="181"/>
      <c r="AM54" s="181"/>
      <c r="AN54" s="181"/>
      <c r="AO54" s="181"/>
      <c r="AP54" s="181"/>
      <c r="AQ54" s="181"/>
      <c r="AR54" s="181"/>
      <c r="AS54" s="181"/>
      <c r="AT54" s="181"/>
      <c r="AU54" s="181"/>
      <c r="AV54" s="181"/>
      <c r="AW54" s="182"/>
      <c r="AX54" s="52" t="s">
        <v>70</v>
      </c>
      <c r="AY54" s="53"/>
      <c r="AZ54" s="53"/>
      <c r="BA54" s="53"/>
      <c r="BB54" s="54"/>
      <c r="BC54" s="58" t="s">
        <v>71</v>
      </c>
      <c r="BD54" s="53"/>
      <c r="BE54" s="53"/>
      <c r="BF54" s="53"/>
      <c r="BG54" s="53"/>
      <c r="BH54" s="53"/>
      <c r="BI54" s="54"/>
      <c r="BJ54" s="58"/>
      <c r="BK54" s="53"/>
      <c r="BL54" s="53"/>
      <c r="BM54" s="53"/>
      <c r="BN54" s="53"/>
      <c r="BO54" s="54"/>
      <c r="BP54" s="61">
        <f>BP55</f>
        <v>0</v>
      </c>
      <c r="BQ54" s="62"/>
      <c r="BR54" s="62"/>
      <c r="BS54" s="62"/>
      <c r="BT54" s="62"/>
      <c r="BU54" s="62"/>
      <c r="BV54" s="62"/>
      <c r="BW54" s="63"/>
      <c r="BX54" s="61">
        <f>BX55</f>
        <v>0</v>
      </c>
      <c r="BY54" s="62"/>
      <c r="BZ54" s="62"/>
      <c r="CA54" s="62"/>
      <c r="CB54" s="62"/>
      <c r="CC54" s="62"/>
      <c r="CD54" s="62"/>
      <c r="CE54" s="63"/>
      <c r="CF54" s="61">
        <f>CF55</f>
        <v>0</v>
      </c>
      <c r="CG54" s="62"/>
      <c r="CH54" s="62"/>
      <c r="CI54" s="62"/>
      <c r="CJ54" s="62"/>
      <c r="CK54" s="62"/>
      <c r="CL54" s="62"/>
      <c r="CM54" s="63"/>
      <c r="CN54" s="73"/>
      <c r="CO54" s="74"/>
      <c r="CP54" s="74"/>
      <c r="CQ54" s="74"/>
      <c r="CR54" s="74"/>
      <c r="CS54" s="74"/>
      <c r="CT54" s="74"/>
      <c r="CU54" s="75"/>
    </row>
    <row r="55" spans="1:108" x14ac:dyDescent="0.3">
      <c r="A55" s="51" t="s">
        <v>49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183"/>
      <c r="AX55" s="52"/>
      <c r="AY55" s="53"/>
      <c r="AZ55" s="53"/>
      <c r="BA55" s="53"/>
      <c r="BB55" s="54"/>
      <c r="BC55" s="58"/>
      <c r="BD55" s="53"/>
      <c r="BE55" s="53"/>
      <c r="BF55" s="53"/>
      <c r="BG55" s="53"/>
      <c r="BH55" s="53"/>
      <c r="BI55" s="54"/>
      <c r="BJ55" s="58"/>
      <c r="BK55" s="53"/>
      <c r="BL55" s="53"/>
      <c r="BM55" s="53"/>
      <c r="BN55" s="53"/>
      <c r="BO55" s="54"/>
      <c r="BP55" s="61"/>
      <c r="BQ55" s="62"/>
      <c r="BR55" s="62"/>
      <c r="BS55" s="62"/>
      <c r="BT55" s="62"/>
      <c r="BU55" s="62"/>
      <c r="BV55" s="62"/>
      <c r="BW55" s="63"/>
      <c r="BX55" s="61"/>
      <c r="BY55" s="62"/>
      <c r="BZ55" s="62"/>
      <c r="CA55" s="62"/>
      <c r="CB55" s="62"/>
      <c r="CC55" s="62"/>
      <c r="CD55" s="62"/>
      <c r="CE55" s="63"/>
      <c r="CF55" s="61"/>
      <c r="CG55" s="62"/>
      <c r="CH55" s="62"/>
      <c r="CI55" s="62"/>
      <c r="CJ55" s="62"/>
      <c r="CK55" s="62"/>
      <c r="CL55" s="62"/>
      <c r="CM55" s="63"/>
      <c r="CN55" s="73"/>
      <c r="CO55" s="74"/>
      <c r="CP55" s="74"/>
      <c r="CQ55" s="74"/>
      <c r="CR55" s="74"/>
      <c r="CS55" s="74"/>
      <c r="CT55" s="74"/>
      <c r="CU55" s="75"/>
    </row>
    <row r="56" spans="1:108" x14ac:dyDescent="0.3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157"/>
      <c r="AX56" s="55"/>
      <c r="AY56" s="56"/>
      <c r="AZ56" s="56"/>
      <c r="BA56" s="56"/>
      <c r="BB56" s="57"/>
      <c r="BC56" s="59"/>
      <c r="BD56" s="56"/>
      <c r="BE56" s="56"/>
      <c r="BF56" s="56"/>
      <c r="BG56" s="56"/>
      <c r="BH56" s="56"/>
      <c r="BI56" s="57"/>
      <c r="BJ56" s="59"/>
      <c r="BK56" s="56"/>
      <c r="BL56" s="56"/>
      <c r="BM56" s="56"/>
      <c r="BN56" s="56"/>
      <c r="BO56" s="57"/>
      <c r="BP56" s="64"/>
      <c r="BQ56" s="65"/>
      <c r="BR56" s="65"/>
      <c r="BS56" s="65"/>
      <c r="BT56" s="65"/>
      <c r="BU56" s="65"/>
      <c r="BV56" s="65"/>
      <c r="BW56" s="66"/>
      <c r="BX56" s="64"/>
      <c r="BY56" s="65"/>
      <c r="BZ56" s="65"/>
      <c r="CA56" s="65"/>
      <c r="CB56" s="65"/>
      <c r="CC56" s="65"/>
      <c r="CD56" s="65"/>
      <c r="CE56" s="66"/>
      <c r="CF56" s="64"/>
      <c r="CG56" s="65"/>
      <c r="CH56" s="65"/>
      <c r="CI56" s="65"/>
      <c r="CJ56" s="65"/>
      <c r="CK56" s="65"/>
      <c r="CL56" s="65"/>
      <c r="CM56" s="66"/>
      <c r="CN56" s="76"/>
      <c r="CO56" s="77"/>
      <c r="CP56" s="77"/>
      <c r="CQ56" s="77"/>
      <c r="CR56" s="77"/>
      <c r="CS56" s="77"/>
      <c r="CT56" s="77"/>
      <c r="CU56" s="78"/>
    </row>
    <row r="57" spans="1:108" ht="13.75" customHeight="1" x14ac:dyDescent="0.3">
      <c r="A57" s="164" t="s">
        <v>74</v>
      </c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  <c r="AC57" s="164"/>
      <c r="AD57" s="164"/>
      <c r="AE57" s="164"/>
      <c r="AF57" s="164"/>
      <c r="AG57" s="164"/>
      <c r="AH57" s="164"/>
      <c r="AI57" s="164"/>
      <c r="AJ57" s="164"/>
      <c r="AK57" s="164"/>
      <c r="AL57" s="164"/>
      <c r="AM57" s="164"/>
      <c r="AN57" s="164"/>
      <c r="AO57" s="164"/>
      <c r="AP57" s="164"/>
      <c r="AQ57" s="164"/>
      <c r="AR57" s="164"/>
      <c r="AS57" s="164"/>
      <c r="AT57" s="164"/>
      <c r="AU57" s="164"/>
      <c r="AV57" s="164"/>
      <c r="AW57" s="164"/>
      <c r="AX57" s="42" t="s">
        <v>75</v>
      </c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112"/>
      <c r="CO57" s="112"/>
      <c r="CP57" s="112"/>
      <c r="CQ57" s="112"/>
      <c r="CR57" s="112"/>
      <c r="CS57" s="112"/>
      <c r="CT57" s="112"/>
      <c r="CU57" s="113"/>
    </row>
    <row r="58" spans="1:108" x14ac:dyDescent="0.3">
      <c r="A58" s="51" t="s">
        <v>49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2"/>
      <c r="AY58" s="53"/>
      <c r="AZ58" s="53"/>
      <c r="BA58" s="53"/>
      <c r="BB58" s="54"/>
      <c r="BC58" s="58"/>
      <c r="BD58" s="53"/>
      <c r="BE58" s="53"/>
      <c r="BF58" s="53"/>
      <c r="BG58" s="53"/>
      <c r="BH58" s="53"/>
      <c r="BI58" s="54"/>
      <c r="BJ58" s="58"/>
      <c r="BK58" s="53"/>
      <c r="BL58" s="53"/>
      <c r="BM58" s="53"/>
      <c r="BN58" s="53"/>
      <c r="BO58" s="54"/>
      <c r="BP58" s="61"/>
      <c r="BQ58" s="62"/>
      <c r="BR58" s="62"/>
      <c r="BS58" s="62"/>
      <c r="BT58" s="62"/>
      <c r="BU58" s="62"/>
      <c r="BV58" s="62"/>
      <c r="BW58" s="63"/>
      <c r="BX58" s="61"/>
      <c r="BY58" s="62"/>
      <c r="BZ58" s="62"/>
      <c r="CA58" s="62"/>
      <c r="CB58" s="62"/>
      <c r="CC58" s="62"/>
      <c r="CD58" s="62"/>
      <c r="CE58" s="63"/>
      <c r="CF58" s="61"/>
      <c r="CG58" s="62"/>
      <c r="CH58" s="62"/>
      <c r="CI58" s="62"/>
      <c r="CJ58" s="62"/>
      <c r="CK58" s="62"/>
      <c r="CL58" s="62"/>
      <c r="CM58" s="63"/>
      <c r="CN58" s="73"/>
      <c r="CO58" s="74"/>
      <c r="CP58" s="74"/>
      <c r="CQ58" s="74"/>
      <c r="CR58" s="74"/>
      <c r="CS58" s="74"/>
      <c r="CT58" s="74"/>
      <c r="CU58" s="75"/>
    </row>
    <row r="59" spans="1:108" x14ac:dyDescent="0.3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55"/>
      <c r="AY59" s="56"/>
      <c r="AZ59" s="56"/>
      <c r="BA59" s="56"/>
      <c r="BB59" s="57"/>
      <c r="BC59" s="59"/>
      <c r="BD59" s="56"/>
      <c r="BE59" s="56"/>
      <c r="BF59" s="56"/>
      <c r="BG59" s="56"/>
      <c r="BH59" s="56"/>
      <c r="BI59" s="57"/>
      <c r="BJ59" s="59"/>
      <c r="BK59" s="56"/>
      <c r="BL59" s="56"/>
      <c r="BM59" s="56"/>
      <c r="BN59" s="56"/>
      <c r="BO59" s="57"/>
      <c r="BP59" s="64"/>
      <c r="BQ59" s="65"/>
      <c r="BR59" s="65"/>
      <c r="BS59" s="65"/>
      <c r="BT59" s="65"/>
      <c r="BU59" s="65"/>
      <c r="BV59" s="65"/>
      <c r="BW59" s="66"/>
      <c r="BX59" s="64"/>
      <c r="BY59" s="65"/>
      <c r="BZ59" s="65"/>
      <c r="CA59" s="65"/>
      <c r="CB59" s="65"/>
      <c r="CC59" s="65"/>
      <c r="CD59" s="65"/>
      <c r="CE59" s="66"/>
      <c r="CF59" s="64"/>
      <c r="CG59" s="65"/>
      <c r="CH59" s="65"/>
      <c r="CI59" s="65"/>
      <c r="CJ59" s="65"/>
      <c r="CK59" s="65"/>
      <c r="CL59" s="65"/>
      <c r="CM59" s="66"/>
      <c r="CN59" s="76"/>
      <c r="CO59" s="77"/>
      <c r="CP59" s="77"/>
      <c r="CQ59" s="77"/>
      <c r="CR59" s="77"/>
      <c r="CS59" s="77"/>
      <c r="CT59" s="77"/>
      <c r="CU59" s="78"/>
    </row>
    <row r="60" spans="1:108" ht="13.75" customHeight="1" x14ac:dyDescent="0.3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42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112"/>
      <c r="CO60" s="112"/>
      <c r="CP60" s="112"/>
      <c r="CQ60" s="112"/>
      <c r="CR60" s="112"/>
      <c r="CS60" s="112"/>
      <c r="CT60" s="112"/>
      <c r="CU60" s="113"/>
    </row>
    <row r="61" spans="1:108" ht="13.75" customHeight="1" x14ac:dyDescent="0.3">
      <c r="A61" s="164" t="s">
        <v>181</v>
      </c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42" t="s">
        <v>76</v>
      </c>
      <c r="AY61" s="43"/>
      <c r="AZ61" s="43"/>
      <c r="BA61" s="43"/>
      <c r="BB61" s="43"/>
      <c r="BC61" s="43" t="s">
        <v>56</v>
      </c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112"/>
      <c r="CO61" s="112"/>
      <c r="CP61" s="112"/>
      <c r="CQ61" s="112"/>
      <c r="CR61" s="112"/>
      <c r="CS61" s="112"/>
      <c r="CT61" s="112"/>
      <c r="CU61" s="113"/>
    </row>
    <row r="62" spans="1:108" x14ac:dyDescent="0.3">
      <c r="A62" s="51" t="s">
        <v>77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2" t="s">
        <v>78</v>
      </c>
      <c r="AY62" s="53"/>
      <c r="AZ62" s="53"/>
      <c r="BA62" s="53"/>
      <c r="BB62" s="54"/>
      <c r="BC62" s="58" t="s">
        <v>79</v>
      </c>
      <c r="BD62" s="53"/>
      <c r="BE62" s="53"/>
      <c r="BF62" s="53"/>
      <c r="BG62" s="53"/>
      <c r="BH62" s="53"/>
      <c r="BI62" s="54"/>
      <c r="BJ62" s="58"/>
      <c r="BK62" s="53"/>
      <c r="BL62" s="53"/>
      <c r="BM62" s="53"/>
      <c r="BN62" s="53"/>
      <c r="BO62" s="54"/>
      <c r="BP62" s="104"/>
      <c r="BQ62" s="105"/>
      <c r="BR62" s="105"/>
      <c r="BS62" s="105"/>
      <c r="BT62" s="105"/>
      <c r="BU62" s="105"/>
      <c r="BV62" s="105"/>
      <c r="BW62" s="106"/>
      <c r="BX62" s="104"/>
      <c r="BY62" s="105"/>
      <c r="BZ62" s="105"/>
      <c r="CA62" s="105"/>
      <c r="CB62" s="105"/>
      <c r="CC62" s="105"/>
      <c r="CD62" s="105"/>
      <c r="CE62" s="106"/>
      <c r="CF62" s="104"/>
      <c r="CG62" s="105"/>
      <c r="CH62" s="105"/>
      <c r="CI62" s="105"/>
      <c r="CJ62" s="105"/>
      <c r="CK62" s="105"/>
      <c r="CL62" s="105"/>
      <c r="CM62" s="106"/>
      <c r="CN62" s="45" t="s">
        <v>56</v>
      </c>
      <c r="CO62" s="46"/>
      <c r="CP62" s="46"/>
      <c r="CQ62" s="46"/>
      <c r="CR62" s="46"/>
      <c r="CS62" s="46"/>
      <c r="CT62" s="46"/>
      <c r="CU62" s="47"/>
    </row>
    <row r="63" spans="1:108" x14ac:dyDescent="0.3">
      <c r="A63" s="175" t="s">
        <v>194</v>
      </c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68"/>
      <c r="AY63" s="169"/>
      <c r="AZ63" s="169"/>
      <c r="BA63" s="169"/>
      <c r="BB63" s="170"/>
      <c r="BC63" s="171"/>
      <c r="BD63" s="169"/>
      <c r="BE63" s="169"/>
      <c r="BF63" s="169"/>
      <c r="BG63" s="169"/>
      <c r="BH63" s="169"/>
      <c r="BI63" s="170"/>
      <c r="BJ63" s="171"/>
      <c r="BK63" s="169"/>
      <c r="BL63" s="169"/>
      <c r="BM63" s="169"/>
      <c r="BN63" s="169"/>
      <c r="BO63" s="170"/>
      <c r="BP63" s="110"/>
      <c r="BQ63" s="99"/>
      <c r="BR63" s="99"/>
      <c r="BS63" s="99"/>
      <c r="BT63" s="99"/>
      <c r="BU63" s="99"/>
      <c r="BV63" s="99"/>
      <c r="BW63" s="111"/>
      <c r="BX63" s="110"/>
      <c r="BY63" s="99"/>
      <c r="BZ63" s="99"/>
      <c r="CA63" s="99"/>
      <c r="CB63" s="99"/>
      <c r="CC63" s="99"/>
      <c r="CD63" s="99"/>
      <c r="CE63" s="111"/>
      <c r="CF63" s="110"/>
      <c r="CG63" s="99"/>
      <c r="CH63" s="99"/>
      <c r="CI63" s="99"/>
      <c r="CJ63" s="99"/>
      <c r="CK63" s="99"/>
      <c r="CL63" s="99"/>
      <c r="CM63" s="111"/>
      <c r="CN63" s="102"/>
      <c r="CO63" s="67"/>
      <c r="CP63" s="67"/>
      <c r="CQ63" s="67"/>
      <c r="CR63" s="67"/>
      <c r="CS63" s="67"/>
      <c r="CT63" s="67"/>
      <c r="CU63" s="103"/>
    </row>
    <row r="64" spans="1:108" x14ac:dyDescent="0.3">
      <c r="A64" s="60" t="s">
        <v>195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55"/>
      <c r="AY64" s="56"/>
      <c r="AZ64" s="56"/>
      <c r="BA64" s="56"/>
      <c r="BB64" s="57"/>
      <c r="BC64" s="59"/>
      <c r="BD64" s="56"/>
      <c r="BE64" s="56"/>
      <c r="BF64" s="56"/>
      <c r="BG64" s="56"/>
      <c r="BH64" s="56"/>
      <c r="BI64" s="57"/>
      <c r="BJ64" s="59"/>
      <c r="BK64" s="56"/>
      <c r="BL64" s="56"/>
      <c r="BM64" s="56"/>
      <c r="BN64" s="56"/>
      <c r="BO64" s="57"/>
      <c r="BP64" s="107"/>
      <c r="BQ64" s="108"/>
      <c r="BR64" s="108"/>
      <c r="BS64" s="108"/>
      <c r="BT64" s="108"/>
      <c r="BU64" s="108"/>
      <c r="BV64" s="108"/>
      <c r="BW64" s="109"/>
      <c r="BX64" s="107"/>
      <c r="BY64" s="108"/>
      <c r="BZ64" s="108"/>
      <c r="CA64" s="108"/>
      <c r="CB64" s="108"/>
      <c r="CC64" s="108"/>
      <c r="CD64" s="108"/>
      <c r="CE64" s="109"/>
      <c r="CF64" s="107"/>
      <c r="CG64" s="108"/>
      <c r="CH64" s="108"/>
      <c r="CI64" s="108"/>
      <c r="CJ64" s="108"/>
      <c r="CK64" s="108"/>
      <c r="CL64" s="108"/>
      <c r="CM64" s="109"/>
      <c r="CN64" s="48"/>
      <c r="CO64" s="49"/>
      <c r="CP64" s="49"/>
      <c r="CQ64" s="49"/>
      <c r="CR64" s="49"/>
      <c r="CS64" s="49"/>
      <c r="CT64" s="49"/>
      <c r="CU64" s="50"/>
      <c r="DD64" s="1" t="s">
        <v>404</v>
      </c>
    </row>
    <row r="65" spans="1:123" ht="13.75" customHeight="1" x14ac:dyDescent="0.3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42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112"/>
      <c r="CO65" s="112"/>
      <c r="CP65" s="112"/>
      <c r="CQ65" s="112"/>
      <c r="CR65" s="112"/>
      <c r="CS65" s="112"/>
      <c r="CT65" s="112"/>
      <c r="CU65" s="113"/>
    </row>
    <row r="66" spans="1:123" ht="13.75" customHeight="1" x14ac:dyDescent="0.3">
      <c r="A66" s="158" t="s">
        <v>80</v>
      </c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  <c r="AU66" s="158"/>
      <c r="AV66" s="158"/>
      <c r="AW66" s="158"/>
      <c r="AX66" s="159" t="s">
        <v>81</v>
      </c>
      <c r="AY66" s="160"/>
      <c r="AZ66" s="160"/>
      <c r="BA66" s="160"/>
      <c r="BB66" s="160"/>
      <c r="BC66" s="160" t="s">
        <v>56</v>
      </c>
      <c r="BD66" s="160"/>
      <c r="BE66" s="160"/>
      <c r="BF66" s="160"/>
      <c r="BG66" s="160"/>
      <c r="BH66" s="160"/>
      <c r="BI66" s="160"/>
      <c r="BJ66" s="43"/>
      <c r="BK66" s="43"/>
      <c r="BL66" s="43"/>
      <c r="BM66" s="43"/>
      <c r="BN66" s="43"/>
      <c r="BO66" s="43"/>
      <c r="BP66" s="86">
        <f>BP67+BP90+BP104+BP126</f>
        <v>26099619.59</v>
      </c>
      <c r="BQ66" s="86"/>
      <c r="BR66" s="86"/>
      <c r="BS66" s="86"/>
      <c r="BT66" s="86"/>
      <c r="BU66" s="86"/>
      <c r="BV66" s="86"/>
      <c r="BW66" s="86"/>
      <c r="BX66" s="184">
        <v>14494100</v>
      </c>
      <c r="BY66" s="185"/>
      <c r="BZ66" s="185"/>
      <c r="CA66" s="185"/>
      <c r="CB66" s="185"/>
      <c r="CC66" s="185"/>
      <c r="CD66" s="185"/>
      <c r="CE66" s="186"/>
      <c r="CF66" s="184">
        <v>14494100</v>
      </c>
      <c r="CG66" s="185"/>
      <c r="CH66" s="185"/>
      <c r="CI66" s="185"/>
      <c r="CJ66" s="185"/>
      <c r="CK66" s="185"/>
      <c r="CL66" s="185"/>
      <c r="CM66" s="186"/>
      <c r="CN66" s="112"/>
      <c r="CO66" s="112"/>
      <c r="CP66" s="112"/>
      <c r="CQ66" s="112"/>
      <c r="CR66" s="112"/>
      <c r="CS66" s="112"/>
      <c r="CT66" s="112"/>
      <c r="CU66" s="113"/>
      <c r="DE66" s="99">
        <f>BP31+BP33-BP66-BP163</f>
        <v>-1.6370904631912708E-9</v>
      </c>
      <c r="DF66" s="67"/>
      <c r="DG66" s="67"/>
      <c r="DH66" s="67"/>
      <c r="DI66" s="67"/>
      <c r="DJ66" s="67"/>
      <c r="DK66" s="67"/>
      <c r="DL66" s="67"/>
      <c r="DO66" s="12">
        <f>BX66-BX33</f>
        <v>0</v>
      </c>
      <c r="DS66" s="12">
        <f>CF66-CF33</f>
        <v>-1</v>
      </c>
    </row>
    <row r="67" spans="1:123" x14ac:dyDescent="0.3">
      <c r="A67" s="177" t="s">
        <v>49</v>
      </c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  <c r="AM67" s="178"/>
      <c r="AN67" s="178"/>
      <c r="AO67" s="178"/>
      <c r="AP67" s="178"/>
      <c r="AQ67" s="178"/>
      <c r="AR67" s="178"/>
      <c r="AS67" s="178"/>
      <c r="AT67" s="178"/>
      <c r="AU67" s="178"/>
      <c r="AV67" s="178"/>
      <c r="AW67" s="189"/>
      <c r="AX67" s="52" t="s">
        <v>83</v>
      </c>
      <c r="AY67" s="53"/>
      <c r="AZ67" s="53"/>
      <c r="BA67" s="53"/>
      <c r="BB67" s="54"/>
      <c r="BC67" s="58" t="s">
        <v>56</v>
      </c>
      <c r="BD67" s="53"/>
      <c r="BE67" s="53"/>
      <c r="BF67" s="53"/>
      <c r="BG67" s="53"/>
      <c r="BH67" s="53"/>
      <c r="BI67" s="54"/>
      <c r="BJ67" s="58"/>
      <c r="BK67" s="53"/>
      <c r="BL67" s="53"/>
      <c r="BM67" s="53"/>
      <c r="BN67" s="53"/>
      <c r="BO67" s="54"/>
      <c r="BP67" s="104">
        <f>BP69+BP72+BP73+BP75+BP71</f>
        <v>20400154.539999999</v>
      </c>
      <c r="BQ67" s="105"/>
      <c r="BR67" s="105"/>
      <c r="BS67" s="105"/>
      <c r="BT67" s="105"/>
      <c r="BU67" s="105"/>
      <c r="BV67" s="105"/>
      <c r="BW67" s="106"/>
      <c r="BX67" s="104">
        <f>BX69+BX72+BX73+BX75+BX71</f>
        <v>11002200</v>
      </c>
      <c r="BY67" s="105"/>
      <c r="BZ67" s="105"/>
      <c r="CA67" s="105"/>
      <c r="CB67" s="105"/>
      <c r="CC67" s="105"/>
      <c r="CD67" s="105"/>
      <c r="CE67" s="106"/>
      <c r="CF67" s="104">
        <f>CF69+CF72+CF73+CF75+CF71</f>
        <v>11002200</v>
      </c>
      <c r="CG67" s="105"/>
      <c r="CH67" s="105"/>
      <c r="CI67" s="105"/>
      <c r="CJ67" s="105"/>
      <c r="CK67" s="105"/>
      <c r="CL67" s="105"/>
      <c r="CM67" s="106"/>
      <c r="CN67" s="45" t="s">
        <v>56</v>
      </c>
      <c r="CO67" s="46"/>
      <c r="CP67" s="46"/>
      <c r="CQ67" s="46"/>
      <c r="CR67" s="46"/>
      <c r="CS67" s="46"/>
      <c r="CT67" s="46"/>
      <c r="CU67" s="47"/>
    </row>
    <row r="68" spans="1:123" x14ac:dyDescent="0.3">
      <c r="A68" s="166" t="s">
        <v>82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7"/>
      <c r="AX68" s="55"/>
      <c r="AY68" s="56"/>
      <c r="AZ68" s="56"/>
      <c r="BA68" s="56"/>
      <c r="BB68" s="57"/>
      <c r="BC68" s="59"/>
      <c r="BD68" s="56"/>
      <c r="BE68" s="56"/>
      <c r="BF68" s="56"/>
      <c r="BG68" s="56"/>
      <c r="BH68" s="56"/>
      <c r="BI68" s="57"/>
      <c r="BJ68" s="59"/>
      <c r="BK68" s="56"/>
      <c r="BL68" s="56"/>
      <c r="BM68" s="56"/>
      <c r="BN68" s="56"/>
      <c r="BO68" s="57"/>
      <c r="BP68" s="107"/>
      <c r="BQ68" s="108"/>
      <c r="BR68" s="108"/>
      <c r="BS68" s="108"/>
      <c r="BT68" s="108"/>
      <c r="BU68" s="108"/>
      <c r="BV68" s="108"/>
      <c r="BW68" s="109"/>
      <c r="BX68" s="107"/>
      <c r="BY68" s="108"/>
      <c r="BZ68" s="108"/>
      <c r="CA68" s="108"/>
      <c r="CB68" s="108"/>
      <c r="CC68" s="108"/>
      <c r="CD68" s="108"/>
      <c r="CE68" s="109"/>
      <c r="CF68" s="107"/>
      <c r="CG68" s="108"/>
      <c r="CH68" s="108"/>
      <c r="CI68" s="108"/>
      <c r="CJ68" s="108"/>
      <c r="CK68" s="108"/>
      <c r="CL68" s="108"/>
      <c r="CM68" s="109"/>
      <c r="CN68" s="48"/>
      <c r="CO68" s="49"/>
      <c r="CP68" s="49"/>
      <c r="CQ68" s="49"/>
      <c r="CR68" s="49"/>
      <c r="CS68" s="49"/>
      <c r="CT68" s="49"/>
      <c r="CU68" s="50"/>
    </row>
    <row r="69" spans="1:123" x14ac:dyDescent="0.3">
      <c r="A69" s="175" t="s">
        <v>49</v>
      </c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75"/>
      <c r="AO69" s="175"/>
      <c r="AP69" s="175"/>
      <c r="AQ69" s="175"/>
      <c r="AR69" s="175"/>
      <c r="AS69" s="175"/>
      <c r="AT69" s="175"/>
      <c r="AU69" s="175"/>
      <c r="AV69" s="175"/>
      <c r="AW69" s="176"/>
      <c r="AX69" s="52" t="s">
        <v>84</v>
      </c>
      <c r="AY69" s="53"/>
      <c r="AZ69" s="53"/>
      <c r="BA69" s="53"/>
      <c r="BB69" s="54"/>
      <c r="BC69" s="58" t="s">
        <v>85</v>
      </c>
      <c r="BD69" s="53"/>
      <c r="BE69" s="53"/>
      <c r="BF69" s="53"/>
      <c r="BG69" s="53"/>
      <c r="BH69" s="53"/>
      <c r="BI69" s="54"/>
      <c r="BJ69" s="58" t="s">
        <v>388</v>
      </c>
      <c r="BK69" s="53"/>
      <c r="BL69" s="53"/>
      <c r="BM69" s="53"/>
      <c r="BN69" s="53"/>
      <c r="BO69" s="54"/>
      <c r="BP69" s="104">
        <v>15657616</v>
      </c>
      <c r="BQ69" s="105"/>
      <c r="BR69" s="105"/>
      <c r="BS69" s="105"/>
      <c r="BT69" s="105"/>
      <c r="BU69" s="105"/>
      <c r="BV69" s="105"/>
      <c r="BW69" s="106"/>
      <c r="BX69" s="104">
        <f t="shared" ref="BX69" si="2">1350600+7136700</f>
        <v>8487300</v>
      </c>
      <c r="BY69" s="105"/>
      <c r="BZ69" s="105"/>
      <c r="CA69" s="105"/>
      <c r="CB69" s="105"/>
      <c r="CC69" s="105"/>
      <c r="CD69" s="105"/>
      <c r="CE69" s="106"/>
      <c r="CF69" s="104">
        <f t="shared" ref="CF69" si="3">1350600+7136700</f>
        <v>8487300</v>
      </c>
      <c r="CG69" s="105"/>
      <c r="CH69" s="105"/>
      <c r="CI69" s="105"/>
      <c r="CJ69" s="105"/>
      <c r="CK69" s="105"/>
      <c r="CL69" s="105"/>
      <c r="CM69" s="106"/>
      <c r="CN69" s="45" t="s">
        <v>56</v>
      </c>
      <c r="CO69" s="46"/>
      <c r="CP69" s="46"/>
      <c r="CQ69" s="46"/>
      <c r="CR69" s="46"/>
      <c r="CS69" s="46"/>
      <c r="CT69" s="46"/>
      <c r="CU69" s="47"/>
    </row>
    <row r="70" spans="1:123" x14ac:dyDescent="0.3">
      <c r="A70" s="60" t="s">
        <v>86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55"/>
      <c r="AY70" s="56"/>
      <c r="AZ70" s="56"/>
      <c r="BA70" s="56"/>
      <c r="BB70" s="57"/>
      <c r="BC70" s="59"/>
      <c r="BD70" s="56"/>
      <c r="BE70" s="56"/>
      <c r="BF70" s="56"/>
      <c r="BG70" s="56"/>
      <c r="BH70" s="56"/>
      <c r="BI70" s="57"/>
      <c r="BJ70" s="59"/>
      <c r="BK70" s="56"/>
      <c r="BL70" s="56"/>
      <c r="BM70" s="56"/>
      <c r="BN70" s="56"/>
      <c r="BO70" s="57"/>
      <c r="BP70" s="107"/>
      <c r="BQ70" s="108"/>
      <c r="BR70" s="108"/>
      <c r="BS70" s="108"/>
      <c r="BT70" s="108"/>
      <c r="BU70" s="108"/>
      <c r="BV70" s="108"/>
      <c r="BW70" s="109"/>
      <c r="BX70" s="107"/>
      <c r="BY70" s="108"/>
      <c r="BZ70" s="108"/>
      <c r="CA70" s="108"/>
      <c r="CB70" s="108"/>
      <c r="CC70" s="108"/>
      <c r="CD70" s="108"/>
      <c r="CE70" s="109"/>
      <c r="CF70" s="107"/>
      <c r="CG70" s="108"/>
      <c r="CH70" s="108"/>
      <c r="CI70" s="108"/>
      <c r="CJ70" s="108"/>
      <c r="CK70" s="108"/>
      <c r="CL70" s="108"/>
      <c r="CM70" s="109"/>
      <c r="CN70" s="48"/>
      <c r="CO70" s="49"/>
      <c r="CP70" s="49"/>
      <c r="CQ70" s="49"/>
      <c r="CR70" s="49"/>
      <c r="CS70" s="49"/>
      <c r="CT70" s="49"/>
      <c r="CU70" s="50"/>
    </row>
    <row r="71" spans="1:123" ht="13.75" customHeight="1" x14ac:dyDescent="0.3">
      <c r="A71" s="70" t="s">
        <v>87</v>
      </c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42" t="s">
        <v>401</v>
      </c>
      <c r="AY71" s="43"/>
      <c r="AZ71" s="43"/>
      <c r="BA71" s="43"/>
      <c r="BB71" s="43"/>
      <c r="BC71" s="43" t="s">
        <v>85</v>
      </c>
      <c r="BD71" s="43"/>
      <c r="BE71" s="43"/>
      <c r="BF71" s="43"/>
      <c r="BG71" s="43"/>
      <c r="BH71" s="43"/>
      <c r="BI71" s="43"/>
      <c r="BJ71" s="43" t="s">
        <v>387</v>
      </c>
      <c r="BK71" s="43"/>
      <c r="BL71" s="43"/>
      <c r="BM71" s="43"/>
      <c r="BN71" s="43"/>
      <c r="BO71" s="43"/>
      <c r="BP71" s="44">
        <v>46000</v>
      </c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68" t="s">
        <v>56</v>
      </c>
      <c r="CO71" s="68"/>
      <c r="CP71" s="68"/>
      <c r="CQ71" s="68"/>
      <c r="CR71" s="68"/>
      <c r="CS71" s="68"/>
      <c r="CT71" s="68"/>
      <c r="CU71" s="69"/>
    </row>
    <row r="72" spans="1:123" ht="13.75" customHeight="1" x14ac:dyDescent="0.3">
      <c r="A72" s="70" t="s">
        <v>87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42" t="s">
        <v>88</v>
      </c>
      <c r="AY72" s="43"/>
      <c r="AZ72" s="43"/>
      <c r="BA72" s="43"/>
      <c r="BB72" s="43"/>
      <c r="BC72" s="43" t="s">
        <v>91</v>
      </c>
      <c r="BD72" s="43"/>
      <c r="BE72" s="43"/>
      <c r="BF72" s="43"/>
      <c r="BG72" s="43"/>
      <c r="BH72" s="43"/>
      <c r="BI72" s="43"/>
      <c r="BJ72" s="43" t="s">
        <v>377</v>
      </c>
      <c r="BK72" s="43"/>
      <c r="BL72" s="43"/>
      <c r="BM72" s="43"/>
      <c r="BN72" s="43"/>
      <c r="BO72" s="43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68" t="s">
        <v>56</v>
      </c>
      <c r="CO72" s="68"/>
      <c r="CP72" s="68"/>
      <c r="CQ72" s="68"/>
      <c r="CR72" s="68"/>
      <c r="CS72" s="68"/>
      <c r="CT72" s="68"/>
      <c r="CU72" s="69"/>
    </row>
    <row r="73" spans="1:123" x14ac:dyDescent="0.3">
      <c r="A73" s="51" t="s">
        <v>196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2" t="s">
        <v>89</v>
      </c>
      <c r="AY73" s="53"/>
      <c r="AZ73" s="53"/>
      <c r="BA73" s="53"/>
      <c r="BB73" s="54"/>
      <c r="BC73" s="58" t="s">
        <v>92</v>
      </c>
      <c r="BD73" s="53"/>
      <c r="BE73" s="53"/>
      <c r="BF73" s="53"/>
      <c r="BG73" s="53"/>
      <c r="BH73" s="53"/>
      <c r="BI73" s="54"/>
      <c r="BJ73" s="58"/>
      <c r="BK73" s="53"/>
      <c r="BL73" s="53"/>
      <c r="BM73" s="53"/>
      <c r="BN73" s="53"/>
      <c r="BO73" s="54"/>
      <c r="BP73" s="104"/>
      <c r="BQ73" s="105"/>
      <c r="BR73" s="105"/>
      <c r="BS73" s="105"/>
      <c r="BT73" s="105"/>
      <c r="BU73" s="105"/>
      <c r="BV73" s="105"/>
      <c r="BW73" s="106"/>
      <c r="BX73" s="104"/>
      <c r="BY73" s="105"/>
      <c r="BZ73" s="105"/>
      <c r="CA73" s="105"/>
      <c r="CB73" s="105"/>
      <c r="CC73" s="105"/>
      <c r="CD73" s="105"/>
      <c r="CE73" s="106"/>
      <c r="CF73" s="104"/>
      <c r="CG73" s="105"/>
      <c r="CH73" s="105"/>
      <c r="CI73" s="105"/>
      <c r="CJ73" s="105"/>
      <c r="CK73" s="105"/>
      <c r="CL73" s="105"/>
      <c r="CM73" s="106"/>
      <c r="CN73" s="45" t="s">
        <v>56</v>
      </c>
      <c r="CO73" s="46"/>
      <c r="CP73" s="46"/>
      <c r="CQ73" s="46"/>
      <c r="CR73" s="46"/>
      <c r="CS73" s="46"/>
      <c r="CT73" s="46"/>
      <c r="CU73" s="47"/>
    </row>
    <row r="74" spans="1:123" x14ac:dyDescent="0.3">
      <c r="A74" s="60" t="s">
        <v>197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55"/>
      <c r="AY74" s="56"/>
      <c r="AZ74" s="56"/>
      <c r="BA74" s="56"/>
      <c r="BB74" s="57"/>
      <c r="BC74" s="59"/>
      <c r="BD74" s="56"/>
      <c r="BE74" s="56"/>
      <c r="BF74" s="56"/>
      <c r="BG74" s="56"/>
      <c r="BH74" s="56"/>
      <c r="BI74" s="57"/>
      <c r="BJ74" s="59"/>
      <c r="BK74" s="56"/>
      <c r="BL74" s="56"/>
      <c r="BM74" s="56"/>
      <c r="BN74" s="56"/>
      <c r="BO74" s="57"/>
      <c r="BP74" s="107"/>
      <c r="BQ74" s="108"/>
      <c r="BR74" s="108"/>
      <c r="BS74" s="108"/>
      <c r="BT74" s="108"/>
      <c r="BU74" s="108"/>
      <c r="BV74" s="108"/>
      <c r="BW74" s="109"/>
      <c r="BX74" s="107"/>
      <c r="BY74" s="108"/>
      <c r="BZ74" s="108"/>
      <c r="CA74" s="108"/>
      <c r="CB74" s="108"/>
      <c r="CC74" s="108"/>
      <c r="CD74" s="108"/>
      <c r="CE74" s="109"/>
      <c r="CF74" s="107"/>
      <c r="CG74" s="108"/>
      <c r="CH74" s="108"/>
      <c r="CI74" s="108"/>
      <c r="CJ74" s="108"/>
      <c r="CK74" s="108"/>
      <c r="CL74" s="108"/>
      <c r="CM74" s="109"/>
      <c r="CN74" s="48"/>
      <c r="CO74" s="49"/>
      <c r="CP74" s="49"/>
      <c r="CQ74" s="49"/>
      <c r="CR74" s="49"/>
      <c r="CS74" s="49"/>
      <c r="CT74" s="49"/>
      <c r="CU74" s="50"/>
    </row>
    <row r="75" spans="1:123" x14ac:dyDescent="0.3">
      <c r="A75" s="172" t="s">
        <v>198</v>
      </c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173"/>
      <c r="AK75" s="173"/>
      <c r="AL75" s="173"/>
      <c r="AM75" s="173"/>
      <c r="AN75" s="173"/>
      <c r="AO75" s="173"/>
      <c r="AP75" s="173"/>
      <c r="AQ75" s="173"/>
      <c r="AR75" s="173"/>
      <c r="AS75" s="173"/>
      <c r="AT75" s="173"/>
      <c r="AU75" s="173"/>
      <c r="AV75" s="173"/>
      <c r="AW75" s="174"/>
      <c r="AX75" s="52" t="s">
        <v>90</v>
      </c>
      <c r="AY75" s="53"/>
      <c r="AZ75" s="53"/>
      <c r="BA75" s="53"/>
      <c r="BB75" s="54"/>
      <c r="BC75" s="58" t="s">
        <v>93</v>
      </c>
      <c r="BD75" s="53"/>
      <c r="BE75" s="53"/>
      <c r="BF75" s="53"/>
      <c r="BG75" s="53"/>
      <c r="BH75" s="53"/>
      <c r="BI75" s="54"/>
      <c r="BJ75" s="58" t="s">
        <v>389</v>
      </c>
      <c r="BK75" s="53"/>
      <c r="BL75" s="53"/>
      <c r="BM75" s="53"/>
      <c r="BN75" s="53"/>
      <c r="BO75" s="54"/>
      <c r="BP75" s="104">
        <f>BP77</f>
        <v>4696538.54</v>
      </c>
      <c r="BQ75" s="105"/>
      <c r="BR75" s="105"/>
      <c r="BS75" s="105"/>
      <c r="BT75" s="105"/>
      <c r="BU75" s="105"/>
      <c r="BV75" s="105"/>
      <c r="BW75" s="106"/>
      <c r="BX75" s="104">
        <f>BX77</f>
        <v>2514900</v>
      </c>
      <c r="BY75" s="105"/>
      <c r="BZ75" s="105"/>
      <c r="CA75" s="105"/>
      <c r="CB75" s="105"/>
      <c r="CC75" s="105"/>
      <c r="CD75" s="105"/>
      <c r="CE75" s="106"/>
      <c r="CF75" s="104">
        <f>CF77</f>
        <v>2514900</v>
      </c>
      <c r="CG75" s="105"/>
      <c r="CH75" s="105"/>
      <c r="CI75" s="105"/>
      <c r="CJ75" s="105"/>
      <c r="CK75" s="105"/>
      <c r="CL75" s="105"/>
      <c r="CM75" s="106"/>
      <c r="CN75" s="45" t="s">
        <v>56</v>
      </c>
      <c r="CO75" s="46"/>
      <c r="CP75" s="46"/>
      <c r="CQ75" s="46"/>
      <c r="CR75" s="46"/>
      <c r="CS75" s="46"/>
      <c r="CT75" s="46"/>
      <c r="CU75" s="47"/>
    </row>
    <row r="76" spans="1:123" x14ac:dyDescent="0.3">
      <c r="A76" s="60" t="s">
        <v>199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55"/>
      <c r="AY76" s="56"/>
      <c r="AZ76" s="56"/>
      <c r="BA76" s="56"/>
      <c r="BB76" s="57"/>
      <c r="BC76" s="59"/>
      <c r="BD76" s="56"/>
      <c r="BE76" s="56"/>
      <c r="BF76" s="56"/>
      <c r="BG76" s="56"/>
      <c r="BH76" s="56"/>
      <c r="BI76" s="57"/>
      <c r="BJ76" s="59"/>
      <c r="BK76" s="56"/>
      <c r="BL76" s="56"/>
      <c r="BM76" s="56"/>
      <c r="BN76" s="56"/>
      <c r="BO76" s="57"/>
      <c r="BP76" s="107"/>
      <c r="BQ76" s="108"/>
      <c r="BR76" s="108"/>
      <c r="BS76" s="108"/>
      <c r="BT76" s="108"/>
      <c r="BU76" s="108"/>
      <c r="BV76" s="108"/>
      <c r="BW76" s="109"/>
      <c r="BX76" s="107"/>
      <c r="BY76" s="108"/>
      <c r="BZ76" s="108"/>
      <c r="CA76" s="108"/>
      <c r="CB76" s="108"/>
      <c r="CC76" s="108"/>
      <c r="CD76" s="108"/>
      <c r="CE76" s="109"/>
      <c r="CF76" s="107"/>
      <c r="CG76" s="108"/>
      <c r="CH76" s="108"/>
      <c r="CI76" s="108"/>
      <c r="CJ76" s="108"/>
      <c r="CK76" s="108"/>
      <c r="CL76" s="108"/>
      <c r="CM76" s="109"/>
      <c r="CN76" s="48"/>
      <c r="CO76" s="49"/>
      <c r="CP76" s="49"/>
      <c r="CQ76" s="49"/>
      <c r="CR76" s="49"/>
      <c r="CS76" s="49"/>
      <c r="CT76" s="49"/>
      <c r="CU76" s="50"/>
    </row>
    <row r="77" spans="1:123" x14ac:dyDescent="0.3">
      <c r="A77" s="187" t="s">
        <v>49</v>
      </c>
      <c r="B77" s="187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187"/>
      <c r="AG77" s="187"/>
      <c r="AH77" s="187"/>
      <c r="AI77" s="187"/>
      <c r="AJ77" s="187"/>
      <c r="AK77" s="187"/>
      <c r="AL77" s="187"/>
      <c r="AM77" s="187"/>
      <c r="AN77" s="187"/>
      <c r="AO77" s="187"/>
      <c r="AP77" s="187"/>
      <c r="AQ77" s="187"/>
      <c r="AR77" s="187"/>
      <c r="AS77" s="187"/>
      <c r="AT77" s="187"/>
      <c r="AU77" s="187"/>
      <c r="AV77" s="187"/>
      <c r="AW77" s="187"/>
      <c r="AX77" s="52" t="s">
        <v>95</v>
      </c>
      <c r="AY77" s="53"/>
      <c r="AZ77" s="53"/>
      <c r="BA77" s="53"/>
      <c r="BB77" s="54"/>
      <c r="BC77" s="58" t="s">
        <v>93</v>
      </c>
      <c r="BD77" s="53"/>
      <c r="BE77" s="53"/>
      <c r="BF77" s="53"/>
      <c r="BG77" s="53"/>
      <c r="BH77" s="53"/>
      <c r="BI77" s="54"/>
      <c r="BJ77" s="58" t="s">
        <v>389</v>
      </c>
      <c r="BK77" s="53"/>
      <c r="BL77" s="53"/>
      <c r="BM77" s="53"/>
      <c r="BN77" s="53"/>
      <c r="BO77" s="54"/>
      <c r="BP77" s="104">
        <v>4696538.54</v>
      </c>
      <c r="BQ77" s="105"/>
      <c r="BR77" s="105"/>
      <c r="BS77" s="105"/>
      <c r="BT77" s="105"/>
      <c r="BU77" s="105"/>
      <c r="BV77" s="105"/>
      <c r="BW77" s="106"/>
      <c r="BX77" s="104">
        <f t="shared" ref="BX77" si="4">359700+2155200</f>
        <v>2514900</v>
      </c>
      <c r="BY77" s="105"/>
      <c r="BZ77" s="105"/>
      <c r="CA77" s="105"/>
      <c r="CB77" s="105"/>
      <c r="CC77" s="105"/>
      <c r="CD77" s="105"/>
      <c r="CE77" s="106"/>
      <c r="CF77" s="104">
        <f t="shared" ref="CF77" si="5">359700+2155200</f>
        <v>2514900</v>
      </c>
      <c r="CG77" s="105"/>
      <c r="CH77" s="105"/>
      <c r="CI77" s="105"/>
      <c r="CJ77" s="105"/>
      <c r="CK77" s="105"/>
      <c r="CL77" s="105"/>
      <c r="CM77" s="106"/>
      <c r="CN77" s="45" t="s">
        <v>56</v>
      </c>
      <c r="CO77" s="46"/>
      <c r="CP77" s="46"/>
      <c r="CQ77" s="46"/>
      <c r="CR77" s="46"/>
      <c r="CS77" s="46"/>
      <c r="CT77" s="46"/>
      <c r="CU77" s="47"/>
    </row>
    <row r="78" spans="1:123" x14ac:dyDescent="0.3">
      <c r="A78" s="190" t="s">
        <v>94</v>
      </c>
      <c r="B78" s="190"/>
      <c r="C78" s="190"/>
      <c r="D78" s="190"/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190"/>
      <c r="AQ78" s="190"/>
      <c r="AR78" s="190"/>
      <c r="AS78" s="190"/>
      <c r="AT78" s="190"/>
      <c r="AU78" s="190"/>
      <c r="AV78" s="190"/>
      <c r="AW78" s="190"/>
      <c r="AX78" s="55"/>
      <c r="AY78" s="56"/>
      <c r="AZ78" s="56"/>
      <c r="BA78" s="56"/>
      <c r="BB78" s="57"/>
      <c r="BC78" s="59"/>
      <c r="BD78" s="56"/>
      <c r="BE78" s="56"/>
      <c r="BF78" s="56"/>
      <c r="BG78" s="56"/>
      <c r="BH78" s="56"/>
      <c r="BI78" s="57"/>
      <c r="BJ78" s="59"/>
      <c r="BK78" s="56"/>
      <c r="BL78" s="56"/>
      <c r="BM78" s="56"/>
      <c r="BN78" s="56"/>
      <c r="BO78" s="57"/>
      <c r="BP78" s="107"/>
      <c r="BQ78" s="108"/>
      <c r="BR78" s="108"/>
      <c r="BS78" s="108"/>
      <c r="BT78" s="108"/>
      <c r="BU78" s="108"/>
      <c r="BV78" s="108"/>
      <c r="BW78" s="109"/>
      <c r="BX78" s="107"/>
      <c r="BY78" s="108"/>
      <c r="BZ78" s="108"/>
      <c r="CA78" s="108"/>
      <c r="CB78" s="108"/>
      <c r="CC78" s="108"/>
      <c r="CD78" s="108"/>
      <c r="CE78" s="109"/>
      <c r="CF78" s="107"/>
      <c r="CG78" s="108"/>
      <c r="CH78" s="108"/>
      <c r="CI78" s="108"/>
      <c r="CJ78" s="108"/>
      <c r="CK78" s="108"/>
      <c r="CL78" s="108"/>
      <c r="CM78" s="109"/>
      <c r="CN78" s="48"/>
      <c r="CO78" s="49"/>
      <c r="CP78" s="49"/>
      <c r="CQ78" s="49"/>
      <c r="CR78" s="49"/>
      <c r="CS78" s="49"/>
      <c r="CT78" s="49"/>
      <c r="CU78" s="50"/>
    </row>
    <row r="79" spans="1:123" ht="15" customHeight="1" x14ac:dyDescent="0.3">
      <c r="A79" s="188" t="s">
        <v>96</v>
      </c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8"/>
      <c r="AJ79" s="188"/>
      <c r="AK79" s="188"/>
      <c r="AL79" s="188"/>
      <c r="AM79" s="188"/>
      <c r="AN79" s="188"/>
      <c r="AO79" s="188"/>
      <c r="AP79" s="188"/>
      <c r="AQ79" s="188"/>
      <c r="AR79" s="188"/>
      <c r="AS79" s="188"/>
      <c r="AT79" s="188"/>
      <c r="AU79" s="188"/>
      <c r="AV79" s="188"/>
      <c r="AW79" s="188"/>
      <c r="AX79" s="42" t="s">
        <v>97</v>
      </c>
      <c r="AY79" s="43"/>
      <c r="AZ79" s="43"/>
      <c r="BA79" s="43"/>
      <c r="BB79" s="43"/>
      <c r="BC79" s="43" t="s">
        <v>93</v>
      </c>
      <c r="BD79" s="43"/>
      <c r="BE79" s="43"/>
      <c r="BF79" s="43"/>
      <c r="BG79" s="43"/>
      <c r="BH79" s="43"/>
      <c r="BI79" s="43"/>
      <c r="BJ79" s="43"/>
      <c r="BK79" s="43"/>
      <c r="BL79" s="43"/>
      <c r="BM79" s="43"/>
      <c r="BN79" s="43"/>
      <c r="BO79" s="43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68" t="s">
        <v>56</v>
      </c>
      <c r="CO79" s="68"/>
      <c r="CP79" s="68"/>
      <c r="CQ79" s="68"/>
      <c r="CR79" s="68"/>
      <c r="CS79" s="68"/>
      <c r="CT79" s="68"/>
      <c r="CU79" s="69"/>
    </row>
    <row r="80" spans="1:123" x14ac:dyDescent="0.3">
      <c r="A80" s="51" t="s">
        <v>200</v>
      </c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183"/>
      <c r="AX80" s="52" t="s">
        <v>98</v>
      </c>
      <c r="AY80" s="53"/>
      <c r="AZ80" s="53"/>
      <c r="BA80" s="53"/>
      <c r="BB80" s="54"/>
      <c r="BC80" s="58" t="s">
        <v>100</v>
      </c>
      <c r="BD80" s="53"/>
      <c r="BE80" s="53"/>
      <c r="BF80" s="53"/>
      <c r="BG80" s="53"/>
      <c r="BH80" s="53"/>
      <c r="BI80" s="54"/>
      <c r="BJ80" s="58"/>
      <c r="BK80" s="53"/>
      <c r="BL80" s="53"/>
      <c r="BM80" s="53"/>
      <c r="BN80" s="53"/>
      <c r="BO80" s="54"/>
      <c r="BP80" s="61"/>
      <c r="BQ80" s="62"/>
      <c r="BR80" s="62"/>
      <c r="BS80" s="62"/>
      <c r="BT80" s="62"/>
      <c r="BU80" s="62"/>
      <c r="BV80" s="62"/>
      <c r="BW80" s="63"/>
      <c r="BX80" s="61"/>
      <c r="BY80" s="62"/>
      <c r="BZ80" s="62"/>
      <c r="CA80" s="62"/>
      <c r="CB80" s="62"/>
      <c r="CC80" s="62"/>
      <c r="CD80" s="62"/>
      <c r="CE80" s="63"/>
      <c r="CF80" s="61"/>
      <c r="CG80" s="62"/>
      <c r="CH80" s="62"/>
      <c r="CI80" s="62"/>
      <c r="CJ80" s="62"/>
      <c r="CK80" s="62"/>
      <c r="CL80" s="62"/>
      <c r="CM80" s="63"/>
      <c r="CN80" s="45" t="s">
        <v>56</v>
      </c>
      <c r="CO80" s="46"/>
      <c r="CP80" s="46"/>
      <c r="CQ80" s="46"/>
      <c r="CR80" s="46"/>
      <c r="CS80" s="46"/>
      <c r="CT80" s="46"/>
      <c r="CU80" s="47"/>
    </row>
    <row r="81" spans="1:99" x14ac:dyDescent="0.3">
      <c r="A81" s="60" t="s">
        <v>201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  <c r="AW81" s="60"/>
      <c r="AX81" s="55"/>
      <c r="AY81" s="56"/>
      <c r="AZ81" s="56"/>
      <c r="BA81" s="56"/>
      <c r="BB81" s="57"/>
      <c r="BC81" s="59"/>
      <c r="BD81" s="56"/>
      <c r="BE81" s="56"/>
      <c r="BF81" s="56"/>
      <c r="BG81" s="56"/>
      <c r="BH81" s="56"/>
      <c r="BI81" s="57"/>
      <c r="BJ81" s="59"/>
      <c r="BK81" s="56"/>
      <c r="BL81" s="56"/>
      <c r="BM81" s="56"/>
      <c r="BN81" s="56"/>
      <c r="BO81" s="57"/>
      <c r="BP81" s="64"/>
      <c r="BQ81" s="65"/>
      <c r="BR81" s="65"/>
      <c r="BS81" s="65"/>
      <c r="BT81" s="65"/>
      <c r="BU81" s="65"/>
      <c r="BV81" s="65"/>
      <c r="BW81" s="66"/>
      <c r="BX81" s="64"/>
      <c r="BY81" s="65"/>
      <c r="BZ81" s="65"/>
      <c r="CA81" s="65"/>
      <c r="CB81" s="65"/>
      <c r="CC81" s="65"/>
      <c r="CD81" s="65"/>
      <c r="CE81" s="66"/>
      <c r="CF81" s="64"/>
      <c r="CG81" s="65"/>
      <c r="CH81" s="65"/>
      <c r="CI81" s="65"/>
      <c r="CJ81" s="65"/>
      <c r="CK81" s="65"/>
      <c r="CL81" s="65"/>
      <c r="CM81" s="66"/>
      <c r="CN81" s="48"/>
      <c r="CO81" s="49"/>
      <c r="CP81" s="49"/>
      <c r="CQ81" s="49"/>
      <c r="CR81" s="49"/>
      <c r="CS81" s="49"/>
      <c r="CT81" s="49"/>
      <c r="CU81" s="50"/>
    </row>
    <row r="82" spans="1:99" x14ac:dyDescent="0.3">
      <c r="A82" s="51" t="s">
        <v>300</v>
      </c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183"/>
      <c r="AX82" s="52" t="s">
        <v>99</v>
      </c>
      <c r="AY82" s="53"/>
      <c r="AZ82" s="53"/>
      <c r="BA82" s="53"/>
      <c r="BB82" s="54"/>
      <c r="BC82" s="58" t="s">
        <v>299</v>
      </c>
      <c r="BD82" s="53"/>
      <c r="BE82" s="53"/>
      <c r="BF82" s="53"/>
      <c r="BG82" s="53"/>
      <c r="BH82" s="53"/>
      <c r="BI82" s="54"/>
      <c r="BJ82" s="58"/>
      <c r="BK82" s="53"/>
      <c r="BL82" s="53"/>
      <c r="BM82" s="53"/>
      <c r="BN82" s="53"/>
      <c r="BO82" s="54"/>
      <c r="BP82" s="61"/>
      <c r="BQ82" s="62"/>
      <c r="BR82" s="62"/>
      <c r="BS82" s="62"/>
      <c r="BT82" s="62"/>
      <c r="BU82" s="62"/>
      <c r="BV82" s="62"/>
      <c r="BW82" s="63"/>
      <c r="BX82" s="61"/>
      <c r="BY82" s="62"/>
      <c r="BZ82" s="62"/>
      <c r="CA82" s="62"/>
      <c r="CB82" s="62"/>
      <c r="CC82" s="62"/>
      <c r="CD82" s="62"/>
      <c r="CE82" s="63"/>
      <c r="CF82" s="61"/>
      <c r="CG82" s="62"/>
      <c r="CH82" s="62"/>
      <c r="CI82" s="62"/>
      <c r="CJ82" s="62"/>
      <c r="CK82" s="62"/>
      <c r="CL82" s="62"/>
      <c r="CM82" s="63"/>
      <c r="CN82" s="45" t="s">
        <v>56</v>
      </c>
      <c r="CO82" s="46"/>
      <c r="CP82" s="46"/>
      <c r="CQ82" s="46"/>
      <c r="CR82" s="46"/>
      <c r="CS82" s="46"/>
      <c r="CT82" s="46"/>
      <c r="CU82" s="47"/>
    </row>
    <row r="83" spans="1:99" x14ac:dyDescent="0.3">
      <c r="A83" s="60" t="s">
        <v>301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55"/>
      <c r="AY83" s="56"/>
      <c r="AZ83" s="56"/>
      <c r="BA83" s="56"/>
      <c r="BB83" s="57"/>
      <c r="BC83" s="59"/>
      <c r="BD83" s="56"/>
      <c r="BE83" s="56"/>
      <c r="BF83" s="56"/>
      <c r="BG83" s="56"/>
      <c r="BH83" s="56"/>
      <c r="BI83" s="57"/>
      <c r="BJ83" s="59"/>
      <c r="BK83" s="56"/>
      <c r="BL83" s="56"/>
      <c r="BM83" s="56"/>
      <c r="BN83" s="56"/>
      <c r="BO83" s="57"/>
      <c r="BP83" s="64"/>
      <c r="BQ83" s="65"/>
      <c r="BR83" s="65"/>
      <c r="BS83" s="65"/>
      <c r="BT83" s="65"/>
      <c r="BU83" s="65"/>
      <c r="BV83" s="65"/>
      <c r="BW83" s="66"/>
      <c r="BX83" s="64"/>
      <c r="BY83" s="65"/>
      <c r="BZ83" s="65"/>
      <c r="CA83" s="65"/>
      <c r="CB83" s="65"/>
      <c r="CC83" s="65"/>
      <c r="CD83" s="65"/>
      <c r="CE83" s="66"/>
      <c r="CF83" s="64"/>
      <c r="CG83" s="65"/>
      <c r="CH83" s="65"/>
      <c r="CI83" s="65"/>
      <c r="CJ83" s="65"/>
      <c r="CK83" s="65"/>
      <c r="CL83" s="65"/>
      <c r="CM83" s="66"/>
      <c r="CN83" s="48"/>
      <c r="CO83" s="49"/>
      <c r="CP83" s="49"/>
      <c r="CQ83" s="49"/>
      <c r="CR83" s="49"/>
      <c r="CS83" s="49"/>
      <c r="CT83" s="49"/>
      <c r="CU83" s="50"/>
    </row>
    <row r="84" spans="1:99" x14ac:dyDescent="0.3">
      <c r="A84" s="51" t="s">
        <v>202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183"/>
      <c r="AX84" s="52" t="s">
        <v>102</v>
      </c>
      <c r="AY84" s="53"/>
      <c r="AZ84" s="53"/>
      <c r="BA84" s="53"/>
      <c r="BB84" s="54"/>
      <c r="BC84" s="58" t="s">
        <v>101</v>
      </c>
      <c r="BD84" s="53"/>
      <c r="BE84" s="53"/>
      <c r="BF84" s="53"/>
      <c r="BG84" s="53"/>
      <c r="BH84" s="53"/>
      <c r="BI84" s="54"/>
      <c r="BJ84" s="58"/>
      <c r="BK84" s="53"/>
      <c r="BL84" s="53"/>
      <c r="BM84" s="53"/>
      <c r="BN84" s="53"/>
      <c r="BO84" s="54"/>
      <c r="BP84" s="61"/>
      <c r="BQ84" s="62"/>
      <c r="BR84" s="62"/>
      <c r="BS84" s="62"/>
      <c r="BT84" s="62"/>
      <c r="BU84" s="62"/>
      <c r="BV84" s="62"/>
      <c r="BW84" s="63"/>
      <c r="BX84" s="61"/>
      <c r="BY84" s="62"/>
      <c r="BZ84" s="62"/>
      <c r="CA84" s="62"/>
      <c r="CB84" s="62"/>
      <c r="CC84" s="62"/>
      <c r="CD84" s="62"/>
      <c r="CE84" s="63"/>
      <c r="CF84" s="61"/>
      <c r="CG84" s="62"/>
      <c r="CH84" s="62"/>
      <c r="CI84" s="62"/>
      <c r="CJ84" s="62"/>
      <c r="CK84" s="62"/>
      <c r="CL84" s="62"/>
      <c r="CM84" s="63"/>
      <c r="CN84" s="45" t="s">
        <v>56</v>
      </c>
      <c r="CO84" s="46"/>
      <c r="CP84" s="46"/>
      <c r="CQ84" s="46"/>
      <c r="CR84" s="46"/>
      <c r="CS84" s="46"/>
      <c r="CT84" s="46"/>
      <c r="CU84" s="47"/>
    </row>
    <row r="85" spans="1:99" x14ac:dyDescent="0.3">
      <c r="A85" s="60" t="s">
        <v>201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55"/>
      <c r="AY85" s="56"/>
      <c r="AZ85" s="56"/>
      <c r="BA85" s="56"/>
      <c r="BB85" s="57"/>
      <c r="BC85" s="59"/>
      <c r="BD85" s="56"/>
      <c r="BE85" s="56"/>
      <c r="BF85" s="56"/>
      <c r="BG85" s="56"/>
      <c r="BH85" s="56"/>
      <c r="BI85" s="57"/>
      <c r="BJ85" s="59"/>
      <c r="BK85" s="56"/>
      <c r="BL85" s="56"/>
      <c r="BM85" s="56"/>
      <c r="BN85" s="56"/>
      <c r="BO85" s="57"/>
      <c r="BP85" s="64"/>
      <c r="BQ85" s="65"/>
      <c r="BR85" s="65"/>
      <c r="BS85" s="65"/>
      <c r="BT85" s="65"/>
      <c r="BU85" s="65"/>
      <c r="BV85" s="65"/>
      <c r="BW85" s="66"/>
      <c r="BX85" s="64"/>
      <c r="BY85" s="65"/>
      <c r="BZ85" s="65"/>
      <c r="CA85" s="65"/>
      <c r="CB85" s="65"/>
      <c r="CC85" s="65"/>
      <c r="CD85" s="65"/>
      <c r="CE85" s="66"/>
      <c r="CF85" s="64"/>
      <c r="CG85" s="65"/>
      <c r="CH85" s="65"/>
      <c r="CI85" s="65"/>
      <c r="CJ85" s="65"/>
      <c r="CK85" s="65"/>
      <c r="CL85" s="65"/>
      <c r="CM85" s="66"/>
      <c r="CN85" s="48"/>
      <c r="CO85" s="49"/>
      <c r="CP85" s="49"/>
      <c r="CQ85" s="49"/>
      <c r="CR85" s="49"/>
      <c r="CS85" s="49"/>
      <c r="CT85" s="49"/>
      <c r="CU85" s="50"/>
    </row>
    <row r="86" spans="1:99" x14ac:dyDescent="0.3">
      <c r="A86" s="172" t="s">
        <v>203</v>
      </c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173"/>
      <c r="AK86" s="173"/>
      <c r="AL86" s="173"/>
      <c r="AM86" s="173"/>
      <c r="AN86" s="173"/>
      <c r="AO86" s="173"/>
      <c r="AP86" s="173"/>
      <c r="AQ86" s="173"/>
      <c r="AR86" s="173"/>
      <c r="AS86" s="173"/>
      <c r="AT86" s="173"/>
      <c r="AU86" s="173"/>
      <c r="AV86" s="173"/>
      <c r="AW86" s="174"/>
      <c r="AX86" s="52" t="s">
        <v>302</v>
      </c>
      <c r="AY86" s="53"/>
      <c r="AZ86" s="53"/>
      <c r="BA86" s="53"/>
      <c r="BB86" s="54"/>
      <c r="BC86" s="58" t="s">
        <v>103</v>
      </c>
      <c r="BD86" s="53"/>
      <c r="BE86" s="53"/>
      <c r="BF86" s="53"/>
      <c r="BG86" s="53"/>
      <c r="BH86" s="53"/>
      <c r="BI86" s="54"/>
      <c r="BJ86" s="58"/>
      <c r="BK86" s="53"/>
      <c r="BL86" s="53"/>
      <c r="BM86" s="53"/>
      <c r="BN86" s="53"/>
      <c r="BO86" s="54"/>
      <c r="BP86" s="61"/>
      <c r="BQ86" s="62"/>
      <c r="BR86" s="62"/>
      <c r="BS86" s="62"/>
      <c r="BT86" s="62"/>
      <c r="BU86" s="62"/>
      <c r="BV86" s="62"/>
      <c r="BW86" s="63"/>
      <c r="BX86" s="61"/>
      <c r="BY86" s="62"/>
      <c r="BZ86" s="62"/>
      <c r="CA86" s="62"/>
      <c r="CB86" s="62"/>
      <c r="CC86" s="62"/>
      <c r="CD86" s="62"/>
      <c r="CE86" s="63"/>
      <c r="CF86" s="61"/>
      <c r="CG86" s="62"/>
      <c r="CH86" s="62"/>
      <c r="CI86" s="62"/>
      <c r="CJ86" s="62"/>
      <c r="CK86" s="62"/>
      <c r="CL86" s="62"/>
      <c r="CM86" s="63"/>
      <c r="CN86" s="45" t="s">
        <v>56</v>
      </c>
      <c r="CO86" s="46"/>
      <c r="CP86" s="46"/>
      <c r="CQ86" s="46"/>
      <c r="CR86" s="46"/>
      <c r="CS86" s="46"/>
      <c r="CT86" s="46"/>
      <c r="CU86" s="47"/>
    </row>
    <row r="87" spans="1:99" x14ac:dyDescent="0.3">
      <c r="A87" s="60" t="s">
        <v>204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  <c r="AW87" s="60"/>
      <c r="AX87" s="55"/>
      <c r="AY87" s="56"/>
      <c r="AZ87" s="56"/>
      <c r="BA87" s="56"/>
      <c r="BB87" s="57"/>
      <c r="BC87" s="59"/>
      <c r="BD87" s="56"/>
      <c r="BE87" s="56"/>
      <c r="BF87" s="56"/>
      <c r="BG87" s="56"/>
      <c r="BH87" s="56"/>
      <c r="BI87" s="57"/>
      <c r="BJ87" s="59"/>
      <c r="BK87" s="56"/>
      <c r="BL87" s="56"/>
      <c r="BM87" s="56"/>
      <c r="BN87" s="56"/>
      <c r="BO87" s="57"/>
      <c r="BP87" s="64"/>
      <c r="BQ87" s="65"/>
      <c r="BR87" s="65"/>
      <c r="BS87" s="65"/>
      <c r="BT87" s="65"/>
      <c r="BU87" s="65"/>
      <c r="BV87" s="65"/>
      <c r="BW87" s="66"/>
      <c r="BX87" s="64"/>
      <c r="BY87" s="65"/>
      <c r="BZ87" s="65"/>
      <c r="CA87" s="65"/>
      <c r="CB87" s="65"/>
      <c r="CC87" s="65"/>
      <c r="CD87" s="65"/>
      <c r="CE87" s="66"/>
      <c r="CF87" s="64"/>
      <c r="CG87" s="65"/>
      <c r="CH87" s="65"/>
      <c r="CI87" s="65"/>
      <c r="CJ87" s="65"/>
      <c r="CK87" s="65"/>
      <c r="CL87" s="65"/>
      <c r="CM87" s="66"/>
      <c r="CN87" s="48"/>
      <c r="CO87" s="49"/>
      <c r="CP87" s="49"/>
      <c r="CQ87" s="49"/>
      <c r="CR87" s="49"/>
      <c r="CS87" s="49"/>
      <c r="CT87" s="49"/>
      <c r="CU87" s="50"/>
    </row>
    <row r="88" spans="1:99" x14ac:dyDescent="0.3">
      <c r="A88" s="187" t="s">
        <v>49</v>
      </c>
      <c r="B88" s="187"/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187"/>
      <c r="V88" s="187"/>
      <c r="W88" s="187"/>
      <c r="X88" s="187"/>
      <c r="Y88" s="187"/>
      <c r="Z88" s="187"/>
      <c r="AA88" s="187"/>
      <c r="AB88" s="187"/>
      <c r="AC88" s="187"/>
      <c r="AD88" s="187"/>
      <c r="AE88" s="187"/>
      <c r="AF88" s="187"/>
      <c r="AG88" s="187"/>
      <c r="AH88" s="187"/>
      <c r="AI88" s="187"/>
      <c r="AJ88" s="187"/>
      <c r="AK88" s="187"/>
      <c r="AL88" s="187"/>
      <c r="AM88" s="187"/>
      <c r="AN88" s="187"/>
      <c r="AO88" s="187"/>
      <c r="AP88" s="187"/>
      <c r="AQ88" s="187"/>
      <c r="AR88" s="187"/>
      <c r="AS88" s="187"/>
      <c r="AT88" s="187"/>
      <c r="AU88" s="187"/>
      <c r="AV88" s="187"/>
      <c r="AW88" s="187"/>
      <c r="AX88" s="52" t="s">
        <v>303</v>
      </c>
      <c r="AY88" s="53"/>
      <c r="AZ88" s="53"/>
      <c r="BA88" s="53"/>
      <c r="BB88" s="54"/>
      <c r="BC88" s="58" t="s">
        <v>103</v>
      </c>
      <c r="BD88" s="53"/>
      <c r="BE88" s="53"/>
      <c r="BF88" s="53"/>
      <c r="BG88" s="53"/>
      <c r="BH88" s="53"/>
      <c r="BI88" s="54"/>
      <c r="BJ88" s="58"/>
      <c r="BK88" s="53"/>
      <c r="BL88" s="53"/>
      <c r="BM88" s="53"/>
      <c r="BN88" s="53"/>
      <c r="BO88" s="54"/>
      <c r="BP88" s="61"/>
      <c r="BQ88" s="62"/>
      <c r="BR88" s="62"/>
      <c r="BS88" s="62"/>
      <c r="BT88" s="62"/>
      <c r="BU88" s="62"/>
      <c r="BV88" s="62"/>
      <c r="BW88" s="63"/>
      <c r="BX88" s="61"/>
      <c r="BY88" s="62"/>
      <c r="BZ88" s="62"/>
      <c r="CA88" s="62"/>
      <c r="CB88" s="62"/>
      <c r="CC88" s="62"/>
      <c r="CD88" s="62"/>
      <c r="CE88" s="63"/>
      <c r="CF88" s="61"/>
      <c r="CG88" s="62"/>
      <c r="CH88" s="62"/>
      <c r="CI88" s="62"/>
      <c r="CJ88" s="62"/>
      <c r="CK88" s="62"/>
      <c r="CL88" s="62"/>
      <c r="CM88" s="63"/>
      <c r="CN88" s="45" t="s">
        <v>56</v>
      </c>
      <c r="CO88" s="46"/>
      <c r="CP88" s="46"/>
      <c r="CQ88" s="46"/>
      <c r="CR88" s="46"/>
      <c r="CS88" s="46"/>
      <c r="CT88" s="46"/>
      <c r="CU88" s="47"/>
    </row>
    <row r="89" spans="1:99" x14ac:dyDescent="0.3">
      <c r="A89" s="190" t="s">
        <v>106</v>
      </c>
      <c r="B89" s="190"/>
      <c r="C89" s="190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  <c r="AP89" s="190"/>
      <c r="AQ89" s="190"/>
      <c r="AR89" s="190"/>
      <c r="AS89" s="190"/>
      <c r="AT89" s="190"/>
      <c r="AU89" s="190"/>
      <c r="AV89" s="190"/>
      <c r="AW89" s="190"/>
      <c r="AX89" s="55"/>
      <c r="AY89" s="56"/>
      <c r="AZ89" s="56"/>
      <c r="BA89" s="56"/>
      <c r="BB89" s="57"/>
      <c r="BC89" s="59"/>
      <c r="BD89" s="56"/>
      <c r="BE89" s="56"/>
      <c r="BF89" s="56"/>
      <c r="BG89" s="56"/>
      <c r="BH89" s="56"/>
      <c r="BI89" s="57"/>
      <c r="BJ89" s="59"/>
      <c r="BK89" s="56"/>
      <c r="BL89" s="56"/>
      <c r="BM89" s="56"/>
      <c r="BN89" s="56"/>
      <c r="BO89" s="57"/>
      <c r="BP89" s="64"/>
      <c r="BQ89" s="65"/>
      <c r="BR89" s="65"/>
      <c r="BS89" s="65"/>
      <c r="BT89" s="65"/>
      <c r="BU89" s="65"/>
      <c r="BV89" s="65"/>
      <c r="BW89" s="66"/>
      <c r="BX89" s="64"/>
      <c r="BY89" s="65"/>
      <c r="BZ89" s="65"/>
      <c r="CA89" s="65"/>
      <c r="CB89" s="65"/>
      <c r="CC89" s="65"/>
      <c r="CD89" s="65"/>
      <c r="CE89" s="66"/>
      <c r="CF89" s="64"/>
      <c r="CG89" s="65"/>
      <c r="CH89" s="65"/>
      <c r="CI89" s="65"/>
      <c r="CJ89" s="65"/>
      <c r="CK89" s="65"/>
      <c r="CL89" s="65"/>
      <c r="CM89" s="66"/>
      <c r="CN89" s="48"/>
      <c r="CO89" s="49"/>
      <c r="CP89" s="49"/>
      <c r="CQ89" s="49"/>
      <c r="CR89" s="49"/>
      <c r="CS89" s="49"/>
      <c r="CT89" s="49"/>
      <c r="CU89" s="50"/>
    </row>
    <row r="90" spans="1:99" ht="13.75" customHeight="1" x14ac:dyDescent="0.3">
      <c r="A90" s="164" t="s">
        <v>107</v>
      </c>
      <c r="B90" s="164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4"/>
      <c r="Z90" s="164"/>
      <c r="AA90" s="164"/>
      <c r="AB90" s="164"/>
      <c r="AC90" s="164"/>
      <c r="AD90" s="164"/>
      <c r="AE90" s="164"/>
      <c r="AF90" s="164"/>
      <c r="AG90" s="164"/>
      <c r="AH90" s="164"/>
      <c r="AI90" s="164"/>
      <c r="AJ90" s="164"/>
      <c r="AK90" s="164"/>
      <c r="AL90" s="164"/>
      <c r="AM90" s="164"/>
      <c r="AN90" s="164"/>
      <c r="AO90" s="164"/>
      <c r="AP90" s="164"/>
      <c r="AQ90" s="164"/>
      <c r="AR90" s="164"/>
      <c r="AS90" s="164"/>
      <c r="AT90" s="164"/>
      <c r="AU90" s="164"/>
      <c r="AV90" s="164"/>
      <c r="AW90" s="164"/>
      <c r="AX90" s="42" t="s">
        <v>104</v>
      </c>
      <c r="AY90" s="43"/>
      <c r="AZ90" s="43"/>
      <c r="BA90" s="43"/>
      <c r="BB90" s="43"/>
      <c r="BC90" s="43" t="s">
        <v>105</v>
      </c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4">
        <f>BP91+BP94</f>
        <v>0</v>
      </c>
      <c r="BQ90" s="44"/>
      <c r="BR90" s="44"/>
      <c r="BS90" s="44"/>
      <c r="BT90" s="44"/>
      <c r="BU90" s="44"/>
      <c r="BV90" s="44"/>
      <c r="BW90" s="44"/>
      <c r="BX90" s="44">
        <f>BX91+BX94</f>
        <v>0</v>
      </c>
      <c r="BY90" s="44"/>
      <c r="BZ90" s="44"/>
      <c r="CA90" s="44"/>
      <c r="CB90" s="44"/>
      <c r="CC90" s="44"/>
      <c r="CD90" s="44"/>
      <c r="CE90" s="44"/>
      <c r="CF90" s="44">
        <f>CF91+CF94</f>
        <v>0</v>
      </c>
      <c r="CG90" s="44"/>
      <c r="CH90" s="44"/>
      <c r="CI90" s="44"/>
      <c r="CJ90" s="44"/>
      <c r="CK90" s="44"/>
      <c r="CL90" s="44"/>
      <c r="CM90" s="44"/>
      <c r="CN90" s="68" t="s">
        <v>56</v>
      </c>
      <c r="CO90" s="68"/>
      <c r="CP90" s="68"/>
      <c r="CQ90" s="68"/>
      <c r="CR90" s="68"/>
      <c r="CS90" s="68"/>
      <c r="CT90" s="68"/>
      <c r="CU90" s="69"/>
    </row>
    <row r="91" spans="1:99" x14ac:dyDescent="0.3">
      <c r="A91" s="51" t="s">
        <v>49</v>
      </c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2" t="s">
        <v>108</v>
      </c>
      <c r="AY91" s="53"/>
      <c r="AZ91" s="53"/>
      <c r="BA91" s="53"/>
      <c r="BB91" s="54"/>
      <c r="BC91" s="58" t="s">
        <v>109</v>
      </c>
      <c r="BD91" s="53"/>
      <c r="BE91" s="53"/>
      <c r="BF91" s="53"/>
      <c r="BG91" s="53"/>
      <c r="BH91" s="53"/>
      <c r="BI91" s="54"/>
      <c r="BJ91" s="58"/>
      <c r="BK91" s="53"/>
      <c r="BL91" s="53"/>
      <c r="BM91" s="53"/>
      <c r="BN91" s="53"/>
      <c r="BO91" s="54"/>
      <c r="BP91" s="61"/>
      <c r="BQ91" s="62"/>
      <c r="BR91" s="62"/>
      <c r="BS91" s="62"/>
      <c r="BT91" s="62"/>
      <c r="BU91" s="62"/>
      <c r="BV91" s="62"/>
      <c r="BW91" s="63"/>
      <c r="BX91" s="61"/>
      <c r="BY91" s="62"/>
      <c r="BZ91" s="62"/>
      <c r="CA91" s="62"/>
      <c r="CB91" s="62"/>
      <c r="CC91" s="62"/>
      <c r="CD91" s="62"/>
      <c r="CE91" s="63"/>
      <c r="CF91" s="61"/>
      <c r="CG91" s="62"/>
      <c r="CH91" s="62"/>
      <c r="CI91" s="62"/>
      <c r="CJ91" s="62"/>
      <c r="CK91" s="62"/>
      <c r="CL91" s="62"/>
      <c r="CM91" s="63"/>
      <c r="CN91" s="45" t="s">
        <v>56</v>
      </c>
      <c r="CO91" s="46"/>
      <c r="CP91" s="46"/>
      <c r="CQ91" s="46"/>
      <c r="CR91" s="46"/>
      <c r="CS91" s="46"/>
      <c r="CT91" s="46"/>
      <c r="CU91" s="47"/>
    </row>
    <row r="92" spans="1:99" x14ac:dyDescent="0.3">
      <c r="A92" s="175" t="s">
        <v>206</v>
      </c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5"/>
      <c r="AH92" s="175"/>
      <c r="AI92" s="175"/>
      <c r="AJ92" s="175"/>
      <c r="AK92" s="175"/>
      <c r="AL92" s="175"/>
      <c r="AM92" s="175"/>
      <c r="AN92" s="175"/>
      <c r="AO92" s="175"/>
      <c r="AP92" s="175"/>
      <c r="AQ92" s="175"/>
      <c r="AR92" s="175"/>
      <c r="AS92" s="175"/>
      <c r="AT92" s="175"/>
      <c r="AU92" s="175"/>
      <c r="AV92" s="175"/>
      <c r="AW92" s="176"/>
      <c r="AX92" s="168"/>
      <c r="AY92" s="169"/>
      <c r="AZ92" s="169"/>
      <c r="BA92" s="169"/>
      <c r="BB92" s="170"/>
      <c r="BC92" s="171"/>
      <c r="BD92" s="169"/>
      <c r="BE92" s="169"/>
      <c r="BF92" s="169"/>
      <c r="BG92" s="169"/>
      <c r="BH92" s="169"/>
      <c r="BI92" s="170"/>
      <c r="BJ92" s="171"/>
      <c r="BK92" s="169"/>
      <c r="BL92" s="169"/>
      <c r="BM92" s="169"/>
      <c r="BN92" s="169"/>
      <c r="BO92" s="170"/>
      <c r="BP92" s="114"/>
      <c r="BQ92" s="115"/>
      <c r="BR92" s="115"/>
      <c r="BS92" s="115"/>
      <c r="BT92" s="115"/>
      <c r="BU92" s="115"/>
      <c r="BV92" s="115"/>
      <c r="BW92" s="116"/>
      <c r="BX92" s="114"/>
      <c r="BY92" s="115"/>
      <c r="BZ92" s="115"/>
      <c r="CA92" s="115"/>
      <c r="CB92" s="115"/>
      <c r="CC92" s="115"/>
      <c r="CD92" s="115"/>
      <c r="CE92" s="116"/>
      <c r="CF92" s="114"/>
      <c r="CG92" s="115"/>
      <c r="CH92" s="115"/>
      <c r="CI92" s="115"/>
      <c r="CJ92" s="115"/>
      <c r="CK92" s="115"/>
      <c r="CL92" s="115"/>
      <c r="CM92" s="116"/>
      <c r="CN92" s="102"/>
      <c r="CO92" s="67"/>
      <c r="CP92" s="67"/>
      <c r="CQ92" s="67"/>
      <c r="CR92" s="67"/>
      <c r="CS92" s="67"/>
      <c r="CT92" s="67"/>
      <c r="CU92" s="103"/>
    </row>
    <row r="93" spans="1:99" x14ac:dyDescent="0.3">
      <c r="A93" s="60" t="s">
        <v>205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55"/>
      <c r="AY93" s="56"/>
      <c r="AZ93" s="56"/>
      <c r="BA93" s="56"/>
      <c r="BB93" s="57"/>
      <c r="BC93" s="59"/>
      <c r="BD93" s="56"/>
      <c r="BE93" s="56"/>
      <c r="BF93" s="56"/>
      <c r="BG93" s="56"/>
      <c r="BH93" s="56"/>
      <c r="BI93" s="57"/>
      <c r="BJ93" s="59"/>
      <c r="BK93" s="56"/>
      <c r="BL93" s="56"/>
      <c r="BM93" s="56"/>
      <c r="BN93" s="56"/>
      <c r="BO93" s="57"/>
      <c r="BP93" s="64"/>
      <c r="BQ93" s="65"/>
      <c r="BR93" s="65"/>
      <c r="BS93" s="65"/>
      <c r="BT93" s="65"/>
      <c r="BU93" s="65"/>
      <c r="BV93" s="65"/>
      <c r="BW93" s="66"/>
      <c r="BX93" s="64"/>
      <c r="BY93" s="65"/>
      <c r="BZ93" s="65"/>
      <c r="CA93" s="65"/>
      <c r="CB93" s="65"/>
      <c r="CC93" s="65"/>
      <c r="CD93" s="65"/>
      <c r="CE93" s="66"/>
      <c r="CF93" s="64"/>
      <c r="CG93" s="65"/>
      <c r="CH93" s="65"/>
      <c r="CI93" s="65"/>
      <c r="CJ93" s="65"/>
      <c r="CK93" s="65"/>
      <c r="CL93" s="65"/>
      <c r="CM93" s="66"/>
      <c r="CN93" s="48"/>
      <c r="CO93" s="49"/>
      <c r="CP93" s="49"/>
      <c r="CQ93" s="49"/>
      <c r="CR93" s="49"/>
      <c r="CS93" s="49"/>
      <c r="CT93" s="49"/>
      <c r="CU93" s="50"/>
    </row>
    <row r="94" spans="1:99" x14ac:dyDescent="0.3">
      <c r="A94" s="187" t="s">
        <v>77</v>
      </c>
      <c r="B94" s="187"/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  <c r="T94" s="187"/>
      <c r="U94" s="187"/>
      <c r="V94" s="187"/>
      <c r="W94" s="187"/>
      <c r="X94" s="187"/>
      <c r="Y94" s="187"/>
      <c r="Z94" s="187"/>
      <c r="AA94" s="187"/>
      <c r="AB94" s="187"/>
      <c r="AC94" s="187"/>
      <c r="AD94" s="187"/>
      <c r="AE94" s="187"/>
      <c r="AF94" s="187"/>
      <c r="AG94" s="187"/>
      <c r="AH94" s="187"/>
      <c r="AI94" s="187"/>
      <c r="AJ94" s="187"/>
      <c r="AK94" s="187"/>
      <c r="AL94" s="187"/>
      <c r="AM94" s="187"/>
      <c r="AN94" s="187"/>
      <c r="AO94" s="187"/>
      <c r="AP94" s="187"/>
      <c r="AQ94" s="187"/>
      <c r="AR94" s="187"/>
      <c r="AS94" s="187"/>
      <c r="AT94" s="187"/>
      <c r="AU94" s="187"/>
      <c r="AV94" s="187"/>
      <c r="AW94" s="187"/>
      <c r="AX94" s="52" t="s">
        <v>111</v>
      </c>
      <c r="AY94" s="53"/>
      <c r="AZ94" s="53"/>
      <c r="BA94" s="53"/>
      <c r="BB94" s="54"/>
      <c r="BC94" s="58" t="s">
        <v>110</v>
      </c>
      <c r="BD94" s="53"/>
      <c r="BE94" s="53"/>
      <c r="BF94" s="53"/>
      <c r="BG94" s="53"/>
      <c r="BH94" s="53"/>
      <c r="BI94" s="54"/>
      <c r="BJ94" s="58"/>
      <c r="BK94" s="53"/>
      <c r="BL94" s="53"/>
      <c r="BM94" s="53"/>
      <c r="BN94" s="53"/>
      <c r="BO94" s="54"/>
      <c r="BP94" s="61"/>
      <c r="BQ94" s="62"/>
      <c r="BR94" s="62"/>
      <c r="BS94" s="62"/>
      <c r="BT94" s="62"/>
      <c r="BU94" s="62"/>
      <c r="BV94" s="62"/>
      <c r="BW94" s="63"/>
      <c r="BX94" s="61"/>
      <c r="BY94" s="62"/>
      <c r="BZ94" s="62"/>
      <c r="CA94" s="62"/>
      <c r="CB94" s="62"/>
      <c r="CC94" s="62"/>
      <c r="CD94" s="62"/>
      <c r="CE94" s="63"/>
      <c r="CF94" s="61"/>
      <c r="CG94" s="62"/>
      <c r="CH94" s="62"/>
      <c r="CI94" s="62"/>
      <c r="CJ94" s="62"/>
      <c r="CK94" s="62"/>
      <c r="CL94" s="62"/>
      <c r="CM94" s="63"/>
      <c r="CN94" s="45" t="s">
        <v>56</v>
      </c>
      <c r="CO94" s="46"/>
      <c r="CP94" s="46"/>
      <c r="CQ94" s="46"/>
      <c r="CR94" s="46"/>
      <c r="CS94" s="46"/>
      <c r="CT94" s="46"/>
      <c r="CU94" s="47"/>
    </row>
    <row r="95" spans="1:99" x14ac:dyDescent="0.3">
      <c r="A95" s="192" t="s">
        <v>113</v>
      </c>
      <c r="B95" s="192"/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192"/>
      <c r="V95" s="192"/>
      <c r="W95" s="192"/>
      <c r="X95" s="192"/>
      <c r="Y95" s="192"/>
      <c r="Z95" s="192"/>
      <c r="AA95" s="192"/>
      <c r="AB95" s="192"/>
      <c r="AC95" s="192"/>
      <c r="AD95" s="192"/>
      <c r="AE95" s="192"/>
      <c r="AF95" s="192"/>
      <c r="AG95" s="192"/>
      <c r="AH95" s="192"/>
      <c r="AI95" s="192"/>
      <c r="AJ95" s="192"/>
      <c r="AK95" s="192"/>
      <c r="AL95" s="192"/>
      <c r="AM95" s="192"/>
      <c r="AN95" s="192"/>
      <c r="AO95" s="192"/>
      <c r="AP95" s="192"/>
      <c r="AQ95" s="192"/>
      <c r="AR95" s="192"/>
      <c r="AS95" s="192"/>
      <c r="AT95" s="192"/>
      <c r="AU95" s="192"/>
      <c r="AV95" s="192"/>
      <c r="AW95" s="192"/>
      <c r="AX95" s="168"/>
      <c r="AY95" s="169"/>
      <c r="AZ95" s="169"/>
      <c r="BA95" s="169"/>
      <c r="BB95" s="170"/>
      <c r="BC95" s="171"/>
      <c r="BD95" s="169"/>
      <c r="BE95" s="169"/>
      <c r="BF95" s="169"/>
      <c r="BG95" s="169"/>
      <c r="BH95" s="169"/>
      <c r="BI95" s="170"/>
      <c r="BJ95" s="171"/>
      <c r="BK95" s="169"/>
      <c r="BL95" s="169"/>
      <c r="BM95" s="169"/>
      <c r="BN95" s="169"/>
      <c r="BO95" s="170"/>
      <c r="BP95" s="114"/>
      <c r="BQ95" s="115"/>
      <c r="BR95" s="115"/>
      <c r="BS95" s="115"/>
      <c r="BT95" s="115"/>
      <c r="BU95" s="115"/>
      <c r="BV95" s="115"/>
      <c r="BW95" s="116"/>
      <c r="BX95" s="114"/>
      <c r="BY95" s="115"/>
      <c r="BZ95" s="115"/>
      <c r="CA95" s="115"/>
      <c r="CB95" s="115"/>
      <c r="CC95" s="115"/>
      <c r="CD95" s="115"/>
      <c r="CE95" s="116"/>
      <c r="CF95" s="114"/>
      <c r="CG95" s="115"/>
      <c r="CH95" s="115"/>
      <c r="CI95" s="115"/>
      <c r="CJ95" s="115"/>
      <c r="CK95" s="115"/>
      <c r="CL95" s="115"/>
      <c r="CM95" s="116"/>
      <c r="CN95" s="102"/>
      <c r="CO95" s="67"/>
      <c r="CP95" s="67"/>
      <c r="CQ95" s="67"/>
      <c r="CR95" s="67"/>
      <c r="CS95" s="67"/>
      <c r="CT95" s="67"/>
      <c r="CU95" s="103"/>
    </row>
    <row r="96" spans="1:99" x14ac:dyDescent="0.3">
      <c r="A96" s="190" t="s">
        <v>112</v>
      </c>
      <c r="B96" s="190"/>
      <c r="C96" s="190"/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  <c r="AP96" s="190"/>
      <c r="AQ96" s="190"/>
      <c r="AR96" s="190"/>
      <c r="AS96" s="190"/>
      <c r="AT96" s="190"/>
      <c r="AU96" s="190"/>
      <c r="AV96" s="190"/>
      <c r="AW96" s="190"/>
      <c r="AX96" s="55"/>
      <c r="AY96" s="56"/>
      <c r="AZ96" s="56"/>
      <c r="BA96" s="56"/>
      <c r="BB96" s="57"/>
      <c r="BC96" s="59"/>
      <c r="BD96" s="56"/>
      <c r="BE96" s="56"/>
      <c r="BF96" s="56"/>
      <c r="BG96" s="56"/>
      <c r="BH96" s="56"/>
      <c r="BI96" s="57"/>
      <c r="BJ96" s="59"/>
      <c r="BK96" s="56"/>
      <c r="BL96" s="56"/>
      <c r="BM96" s="56"/>
      <c r="BN96" s="56"/>
      <c r="BO96" s="57"/>
      <c r="BP96" s="64"/>
      <c r="BQ96" s="65"/>
      <c r="BR96" s="65"/>
      <c r="BS96" s="65"/>
      <c r="BT96" s="65"/>
      <c r="BU96" s="65"/>
      <c r="BV96" s="65"/>
      <c r="BW96" s="66"/>
      <c r="BX96" s="64"/>
      <c r="BY96" s="65"/>
      <c r="BZ96" s="65"/>
      <c r="CA96" s="65"/>
      <c r="CB96" s="65"/>
      <c r="CC96" s="65"/>
      <c r="CD96" s="65"/>
      <c r="CE96" s="66"/>
      <c r="CF96" s="64"/>
      <c r="CG96" s="65"/>
      <c r="CH96" s="65"/>
      <c r="CI96" s="65"/>
      <c r="CJ96" s="65"/>
      <c r="CK96" s="65"/>
      <c r="CL96" s="65"/>
      <c r="CM96" s="66"/>
      <c r="CN96" s="48"/>
      <c r="CO96" s="49"/>
      <c r="CP96" s="49"/>
      <c r="CQ96" s="49"/>
      <c r="CR96" s="49"/>
      <c r="CS96" s="49"/>
      <c r="CT96" s="49"/>
      <c r="CU96" s="50"/>
    </row>
    <row r="97" spans="1:99" ht="13.75" customHeight="1" x14ac:dyDescent="0.3">
      <c r="A97" s="188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8"/>
      <c r="Q97" s="188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8"/>
      <c r="AJ97" s="188"/>
      <c r="AK97" s="188"/>
      <c r="AL97" s="188"/>
      <c r="AM97" s="188"/>
      <c r="AN97" s="188"/>
      <c r="AO97" s="188"/>
      <c r="AP97" s="188"/>
      <c r="AQ97" s="188"/>
      <c r="AR97" s="188"/>
      <c r="AS97" s="188"/>
      <c r="AT97" s="188"/>
      <c r="AU97" s="188"/>
      <c r="AV97" s="188"/>
      <c r="AW97" s="188"/>
      <c r="AX97" s="42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112"/>
      <c r="CO97" s="112"/>
      <c r="CP97" s="112"/>
      <c r="CQ97" s="112"/>
      <c r="CR97" s="112"/>
      <c r="CS97" s="112"/>
      <c r="CT97" s="112"/>
      <c r="CU97" s="113"/>
    </row>
    <row r="98" spans="1:99" x14ac:dyDescent="0.3">
      <c r="A98" s="51" t="s">
        <v>128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2" t="s">
        <v>114</v>
      </c>
      <c r="AY98" s="53"/>
      <c r="AZ98" s="53"/>
      <c r="BA98" s="53"/>
      <c r="BB98" s="54"/>
      <c r="BC98" s="58" t="s">
        <v>119</v>
      </c>
      <c r="BD98" s="53"/>
      <c r="BE98" s="53"/>
      <c r="BF98" s="53"/>
      <c r="BG98" s="53"/>
      <c r="BH98" s="53"/>
      <c r="BI98" s="54"/>
      <c r="BJ98" s="58"/>
      <c r="BK98" s="53"/>
      <c r="BL98" s="53"/>
      <c r="BM98" s="53"/>
      <c r="BN98" s="53"/>
      <c r="BO98" s="54"/>
      <c r="BP98" s="61"/>
      <c r="BQ98" s="62"/>
      <c r="BR98" s="62"/>
      <c r="BS98" s="62"/>
      <c r="BT98" s="62"/>
      <c r="BU98" s="62"/>
      <c r="BV98" s="62"/>
      <c r="BW98" s="63"/>
      <c r="BX98" s="61"/>
      <c r="BY98" s="62"/>
      <c r="BZ98" s="62"/>
      <c r="CA98" s="62"/>
      <c r="CB98" s="62"/>
      <c r="CC98" s="62"/>
      <c r="CD98" s="62"/>
      <c r="CE98" s="63"/>
      <c r="CF98" s="61"/>
      <c r="CG98" s="62"/>
      <c r="CH98" s="62"/>
      <c r="CI98" s="62"/>
      <c r="CJ98" s="62"/>
      <c r="CK98" s="62"/>
      <c r="CL98" s="62"/>
      <c r="CM98" s="63"/>
      <c r="CN98" s="45" t="s">
        <v>56</v>
      </c>
      <c r="CO98" s="46"/>
      <c r="CP98" s="46"/>
      <c r="CQ98" s="46"/>
      <c r="CR98" s="46"/>
      <c r="CS98" s="46"/>
      <c r="CT98" s="46"/>
      <c r="CU98" s="47"/>
    </row>
    <row r="99" spans="1:99" x14ac:dyDescent="0.3">
      <c r="A99" s="60" t="s">
        <v>129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55"/>
      <c r="AY99" s="56"/>
      <c r="AZ99" s="56"/>
      <c r="BA99" s="56"/>
      <c r="BB99" s="57"/>
      <c r="BC99" s="59"/>
      <c r="BD99" s="56"/>
      <c r="BE99" s="56"/>
      <c r="BF99" s="56"/>
      <c r="BG99" s="56"/>
      <c r="BH99" s="56"/>
      <c r="BI99" s="57"/>
      <c r="BJ99" s="59"/>
      <c r="BK99" s="56"/>
      <c r="BL99" s="56"/>
      <c r="BM99" s="56"/>
      <c r="BN99" s="56"/>
      <c r="BO99" s="57"/>
      <c r="BP99" s="64"/>
      <c r="BQ99" s="65"/>
      <c r="BR99" s="65"/>
      <c r="BS99" s="65"/>
      <c r="BT99" s="65"/>
      <c r="BU99" s="65"/>
      <c r="BV99" s="65"/>
      <c r="BW99" s="66"/>
      <c r="BX99" s="64"/>
      <c r="BY99" s="65"/>
      <c r="BZ99" s="65"/>
      <c r="CA99" s="65"/>
      <c r="CB99" s="65"/>
      <c r="CC99" s="65"/>
      <c r="CD99" s="65"/>
      <c r="CE99" s="66"/>
      <c r="CF99" s="64"/>
      <c r="CG99" s="65"/>
      <c r="CH99" s="65"/>
      <c r="CI99" s="65"/>
      <c r="CJ99" s="65"/>
      <c r="CK99" s="65"/>
      <c r="CL99" s="65"/>
      <c r="CM99" s="66"/>
      <c r="CN99" s="48"/>
      <c r="CO99" s="49"/>
      <c r="CP99" s="49"/>
      <c r="CQ99" s="49"/>
      <c r="CR99" s="49"/>
      <c r="CS99" s="49"/>
      <c r="CT99" s="49"/>
      <c r="CU99" s="50"/>
    </row>
    <row r="100" spans="1:99" x14ac:dyDescent="0.3">
      <c r="A100" s="172" t="s">
        <v>207</v>
      </c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  <c r="AG100" s="173"/>
      <c r="AH100" s="173"/>
      <c r="AI100" s="173"/>
      <c r="AJ100" s="173"/>
      <c r="AK100" s="173"/>
      <c r="AL100" s="173"/>
      <c r="AM100" s="173"/>
      <c r="AN100" s="173"/>
      <c r="AO100" s="173"/>
      <c r="AP100" s="173"/>
      <c r="AQ100" s="173"/>
      <c r="AR100" s="173"/>
      <c r="AS100" s="173"/>
      <c r="AT100" s="173"/>
      <c r="AU100" s="173"/>
      <c r="AV100" s="173"/>
      <c r="AW100" s="174"/>
      <c r="AX100" s="52" t="s">
        <v>115</v>
      </c>
      <c r="AY100" s="53"/>
      <c r="AZ100" s="53"/>
      <c r="BA100" s="53"/>
      <c r="BB100" s="54"/>
      <c r="BC100" s="58" t="s">
        <v>117</v>
      </c>
      <c r="BD100" s="53"/>
      <c r="BE100" s="53"/>
      <c r="BF100" s="53"/>
      <c r="BG100" s="53"/>
      <c r="BH100" s="53"/>
      <c r="BI100" s="54"/>
      <c r="BJ100" s="58"/>
      <c r="BK100" s="53"/>
      <c r="BL100" s="53"/>
      <c r="BM100" s="53"/>
      <c r="BN100" s="53"/>
      <c r="BO100" s="54"/>
      <c r="BP100" s="61"/>
      <c r="BQ100" s="62"/>
      <c r="BR100" s="62"/>
      <c r="BS100" s="62"/>
      <c r="BT100" s="62"/>
      <c r="BU100" s="62"/>
      <c r="BV100" s="62"/>
      <c r="BW100" s="63"/>
      <c r="BX100" s="61"/>
      <c r="BY100" s="62"/>
      <c r="BZ100" s="62"/>
      <c r="CA100" s="62"/>
      <c r="CB100" s="62"/>
      <c r="CC100" s="62"/>
      <c r="CD100" s="62"/>
      <c r="CE100" s="63"/>
      <c r="CF100" s="61"/>
      <c r="CG100" s="62"/>
      <c r="CH100" s="62"/>
      <c r="CI100" s="62"/>
      <c r="CJ100" s="62"/>
      <c r="CK100" s="62"/>
      <c r="CL100" s="62"/>
      <c r="CM100" s="63"/>
      <c r="CN100" s="45" t="s">
        <v>56</v>
      </c>
      <c r="CO100" s="46"/>
      <c r="CP100" s="46"/>
      <c r="CQ100" s="46"/>
      <c r="CR100" s="46"/>
      <c r="CS100" s="46"/>
      <c r="CT100" s="46"/>
      <c r="CU100" s="47"/>
    </row>
    <row r="101" spans="1:99" x14ac:dyDescent="0.3">
      <c r="A101" s="175" t="s">
        <v>208</v>
      </c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175"/>
      <c r="AT101" s="175"/>
      <c r="AU101" s="175"/>
      <c r="AV101" s="175"/>
      <c r="AW101" s="175"/>
      <c r="AX101" s="168"/>
      <c r="AY101" s="169"/>
      <c r="AZ101" s="169"/>
      <c r="BA101" s="169"/>
      <c r="BB101" s="170"/>
      <c r="BC101" s="171"/>
      <c r="BD101" s="169"/>
      <c r="BE101" s="169"/>
      <c r="BF101" s="169"/>
      <c r="BG101" s="169"/>
      <c r="BH101" s="169"/>
      <c r="BI101" s="170"/>
      <c r="BJ101" s="171"/>
      <c r="BK101" s="169"/>
      <c r="BL101" s="169"/>
      <c r="BM101" s="169"/>
      <c r="BN101" s="169"/>
      <c r="BO101" s="170"/>
      <c r="BP101" s="114"/>
      <c r="BQ101" s="115"/>
      <c r="BR101" s="115"/>
      <c r="BS101" s="115"/>
      <c r="BT101" s="115"/>
      <c r="BU101" s="115"/>
      <c r="BV101" s="115"/>
      <c r="BW101" s="116"/>
      <c r="BX101" s="114"/>
      <c r="BY101" s="115"/>
      <c r="BZ101" s="115"/>
      <c r="CA101" s="115"/>
      <c r="CB101" s="115"/>
      <c r="CC101" s="115"/>
      <c r="CD101" s="115"/>
      <c r="CE101" s="116"/>
      <c r="CF101" s="114"/>
      <c r="CG101" s="115"/>
      <c r="CH101" s="115"/>
      <c r="CI101" s="115"/>
      <c r="CJ101" s="115"/>
      <c r="CK101" s="115"/>
      <c r="CL101" s="115"/>
      <c r="CM101" s="116"/>
      <c r="CN101" s="102"/>
      <c r="CO101" s="67"/>
      <c r="CP101" s="67"/>
      <c r="CQ101" s="67"/>
      <c r="CR101" s="67"/>
      <c r="CS101" s="67"/>
      <c r="CT101" s="67"/>
      <c r="CU101" s="103"/>
    </row>
    <row r="102" spans="1:99" x14ac:dyDescent="0.3">
      <c r="A102" s="60" t="s">
        <v>294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55"/>
      <c r="AY102" s="56"/>
      <c r="AZ102" s="56"/>
      <c r="BA102" s="56"/>
      <c r="BB102" s="57"/>
      <c r="BC102" s="59"/>
      <c r="BD102" s="56"/>
      <c r="BE102" s="56"/>
      <c r="BF102" s="56"/>
      <c r="BG102" s="56"/>
      <c r="BH102" s="56"/>
      <c r="BI102" s="57"/>
      <c r="BJ102" s="59"/>
      <c r="BK102" s="56"/>
      <c r="BL102" s="56"/>
      <c r="BM102" s="56"/>
      <c r="BN102" s="56"/>
      <c r="BO102" s="57"/>
      <c r="BP102" s="64"/>
      <c r="BQ102" s="65"/>
      <c r="BR102" s="65"/>
      <c r="BS102" s="65"/>
      <c r="BT102" s="65"/>
      <c r="BU102" s="65"/>
      <c r="BV102" s="65"/>
      <c r="BW102" s="66"/>
      <c r="BX102" s="64"/>
      <c r="BY102" s="65"/>
      <c r="BZ102" s="65"/>
      <c r="CA102" s="65"/>
      <c r="CB102" s="65"/>
      <c r="CC102" s="65"/>
      <c r="CD102" s="65"/>
      <c r="CE102" s="66"/>
      <c r="CF102" s="64"/>
      <c r="CG102" s="65"/>
      <c r="CH102" s="65"/>
      <c r="CI102" s="65"/>
      <c r="CJ102" s="65"/>
      <c r="CK102" s="65"/>
      <c r="CL102" s="65"/>
      <c r="CM102" s="66"/>
      <c r="CN102" s="48"/>
      <c r="CO102" s="49"/>
      <c r="CP102" s="49"/>
      <c r="CQ102" s="49"/>
      <c r="CR102" s="49"/>
      <c r="CS102" s="49"/>
      <c r="CT102" s="49"/>
      <c r="CU102" s="50"/>
    </row>
    <row r="103" spans="1:99" x14ac:dyDescent="0.3">
      <c r="A103" s="70" t="s">
        <v>304</v>
      </c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180"/>
      <c r="AX103" s="165" t="s">
        <v>116</v>
      </c>
      <c r="AY103" s="118"/>
      <c r="AZ103" s="118"/>
      <c r="BA103" s="118"/>
      <c r="BB103" s="119"/>
      <c r="BC103" s="117" t="s">
        <v>118</v>
      </c>
      <c r="BD103" s="118"/>
      <c r="BE103" s="118"/>
      <c r="BF103" s="118"/>
      <c r="BG103" s="118"/>
      <c r="BH103" s="118"/>
      <c r="BI103" s="119"/>
      <c r="BJ103" s="117"/>
      <c r="BK103" s="118"/>
      <c r="BL103" s="118"/>
      <c r="BM103" s="118"/>
      <c r="BN103" s="118"/>
      <c r="BO103" s="119"/>
      <c r="BP103" s="120"/>
      <c r="BQ103" s="121"/>
      <c r="BR103" s="121"/>
      <c r="BS103" s="121"/>
      <c r="BT103" s="121"/>
      <c r="BU103" s="121"/>
      <c r="BV103" s="121"/>
      <c r="BW103" s="122"/>
      <c r="BX103" s="120"/>
      <c r="BY103" s="121"/>
      <c r="BZ103" s="121"/>
      <c r="CA103" s="121"/>
      <c r="CB103" s="121"/>
      <c r="CC103" s="121"/>
      <c r="CD103" s="121"/>
      <c r="CE103" s="122"/>
      <c r="CF103" s="120"/>
      <c r="CG103" s="121"/>
      <c r="CH103" s="121"/>
      <c r="CI103" s="121"/>
      <c r="CJ103" s="121"/>
      <c r="CK103" s="121"/>
      <c r="CL103" s="121"/>
      <c r="CM103" s="122"/>
      <c r="CN103" s="87" t="s">
        <v>56</v>
      </c>
      <c r="CO103" s="88"/>
      <c r="CP103" s="88"/>
      <c r="CQ103" s="88"/>
      <c r="CR103" s="88"/>
      <c r="CS103" s="88"/>
      <c r="CT103" s="88"/>
      <c r="CU103" s="191"/>
    </row>
    <row r="104" spans="1:99" ht="13.75" customHeight="1" x14ac:dyDescent="0.3">
      <c r="A104" s="166" t="s">
        <v>130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6"/>
      <c r="AB104" s="166"/>
      <c r="AC104" s="166"/>
      <c r="AD104" s="166"/>
      <c r="AE104" s="166"/>
      <c r="AF104" s="166"/>
      <c r="AG104" s="166"/>
      <c r="AH104" s="166"/>
      <c r="AI104" s="166"/>
      <c r="AJ104" s="166"/>
      <c r="AK104" s="166"/>
      <c r="AL104" s="166"/>
      <c r="AM104" s="166"/>
      <c r="AN104" s="166"/>
      <c r="AO104" s="166"/>
      <c r="AP104" s="166"/>
      <c r="AQ104" s="166"/>
      <c r="AR104" s="166"/>
      <c r="AS104" s="166"/>
      <c r="AT104" s="166"/>
      <c r="AU104" s="166"/>
      <c r="AV104" s="166"/>
      <c r="AW104" s="167"/>
      <c r="AX104" s="153" t="s">
        <v>120</v>
      </c>
      <c r="AY104" s="152"/>
      <c r="AZ104" s="152"/>
      <c r="BA104" s="152"/>
      <c r="BB104" s="152"/>
      <c r="BC104" s="152" t="s">
        <v>121</v>
      </c>
      <c r="BD104" s="152"/>
      <c r="BE104" s="152"/>
      <c r="BF104" s="152"/>
      <c r="BG104" s="152"/>
      <c r="BH104" s="152"/>
      <c r="BI104" s="152"/>
      <c r="BJ104" s="152"/>
      <c r="BK104" s="152"/>
      <c r="BL104" s="152"/>
      <c r="BM104" s="152"/>
      <c r="BN104" s="152"/>
      <c r="BO104" s="152"/>
      <c r="BP104" s="131">
        <f>BP105+BP107+BP111+BP110+BP109+BP112</f>
        <v>194594.36</v>
      </c>
      <c r="BQ104" s="131"/>
      <c r="BR104" s="131"/>
      <c r="BS104" s="131"/>
      <c r="BT104" s="131"/>
      <c r="BU104" s="131"/>
      <c r="BV104" s="131"/>
      <c r="BW104" s="131"/>
      <c r="BX104" s="131">
        <v>173600</v>
      </c>
      <c r="BY104" s="131"/>
      <c r="BZ104" s="131"/>
      <c r="CA104" s="131"/>
      <c r="CB104" s="131"/>
      <c r="CC104" s="131"/>
      <c r="CD104" s="131"/>
      <c r="CE104" s="131"/>
      <c r="CF104" s="131">
        <v>173600</v>
      </c>
      <c r="CG104" s="131"/>
      <c r="CH104" s="131"/>
      <c r="CI104" s="131"/>
      <c r="CJ104" s="131"/>
      <c r="CK104" s="131"/>
      <c r="CL104" s="131"/>
      <c r="CM104" s="131"/>
      <c r="CN104" s="314" t="s">
        <v>56</v>
      </c>
      <c r="CO104" s="314"/>
      <c r="CP104" s="314"/>
      <c r="CQ104" s="314"/>
      <c r="CR104" s="314"/>
      <c r="CS104" s="314"/>
      <c r="CT104" s="314"/>
      <c r="CU104" s="315"/>
    </row>
    <row r="105" spans="1:99" x14ac:dyDescent="0.3">
      <c r="A105" s="51" t="s">
        <v>77</v>
      </c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2" t="s">
        <v>122</v>
      </c>
      <c r="AY105" s="53"/>
      <c r="AZ105" s="53"/>
      <c r="BA105" s="53"/>
      <c r="BB105" s="54"/>
      <c r="BC105" s="58" t="s">
        <v>123</v>
      </c>
      <c r="BD105" s="53"/>
      <c r="BE105" s="53"/>
      <c r="BF105" s="53"/>
      <c r="BG105" s="53"/>
      <c r="BH105" s="53"/>
      <c r="BI105" s="54"/>
      <c r="BJ105" s="58" t="s">
        <v>390</v>
      </c>
      <c r="BK105" s="53"/>
      <c r="BL105" s="53"/>
      <c r="BM105" s="53"/>
      <c r="BN105" s="53"/>
      <c r="BO105" s="54"/>
      <c r="BP105" s="104">
        <v>141100</v>
      </c>
      <c r="BQ105" s="105"/>
      <c r="BR105" s="105"/>
      <c r="BS105" s="105"/>
      <c r="BT105" s="105"/>
      <c r="BU105" s="105"/>
      <c r="BV105" s="105"/>
      <c r="BW105" s="106"/>
      <c r="BX105" s="104">
        <f t="shared" ref="BX105" si="6">138000+34600</f>
        <v>172600</v>
      </c>
      <c r="BY105" s="105"/>
      <c r="BZ105" s="105"/>
      <c r="CA105" s="105"/>
      <c r="CB105" s="105"/>
      <c r="CC105" s="105"/>
      <c r="CD105" s="105"/>
      <c r="CE105" s="106"/>
      <c r="CF105" s="104">
        <f t="shared" ref="CF105" si="7">138000+34600</f>
        <v>172600</v>
      </c>
      <c r="CG105" s="105"/>
      <c r="CH105" s="105"/>
      <c r="CI105" s="105"/>
      <c r="CJ105" s="105"/>
      <c r="CK105" s="105"/>
      <c r="CL105" s="105"/>
      <c r="CM105" s="106"/>
      <c r="CN105" s="45" t="s">
        <v>56</v>
      </c>
      <c r="CO105" s="46"/>
      <c r="CP105" s="46"/>
      <c r="CQ105" s="46"/>
      <c r="CR105" s="46"/>
      <c r="CS105" s="46"/>
      <c r="CT105" s="46"/>
      <c r="CU105" s="47"/>
    </row>
    <row r="106" spans="1:99" x14ac:dyDescent="0.3">
      <c r="A106" s="60" t="s">
        <v>131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55"/>
      <c r="AY106" s="56"/>
      <c r="AZ106" s="56"/>
      <c r="BA106" s="56"/>
      <c r="BB106" s="57"/>
      <c r="BC106" s="59"/>
      <c r="BD106" s="56"/>
      <c r="BE106" s="56"/>
      <c r="BF106" s="56"/>
      <c r="BG106" s="56"/>
      <c r="BH106" s="56"/>
      <c r="BI106" s="57"/>
      <c r="BJ106" s="59"/>
      <c r="BK106" s="56"/>
      <c r="BL106" s="56"/>
      <c r="BM106" s="56"/>
      <c r="BN106" s="56"/>
      <c r="BO106" s="57"/>
      <c r="BP106" s="107"/>
      <c r="BQ106" s="108"/>
      <c r="BR106" s="108"/>
      <c r="BS106" s="108"/>
      <c r="BT106" s="108"/>
      <c r="BU106" s="108"/>
      <c r="BV106" s="108"/>
      <c r="BW106" s="109"/>
      <c r="BX106" s="107"/>
      <c r="BY106" s="108"/>
      <c r="BZ106" s="108"/>
      <c r="CA106" s="108"/>
      <c r="CB106" s="108"/>
      <c r="CC106" s="108"/>
      <c r="CD106" s="108"/>
      <c r="CE106" s="109"/>
      <c r="CF106" s="107"/>
      <c r="CG106" s="108"/>
      <c r="CH106" s="108"/>
      <c r="CI106" s="108"/>
      <c r="CJ106" s="108"/>
      <c r="CK106" s="108"/>
      <c r="CL106" s="108"/>
      <c r="CM106" s="109"/>
      <c r="CN106" s="48"/>
      <c r="CO106" s="49"/>
      <c r="CP106" s="49"/>
      <c r="CQ106" s="49"/>
      <c r="CR106" s="49"/>
      <c r="CS106" s="49"/>
      <c r="CT106" s="49"/>
      <c r="CU106" s="50"/>
    </row>
    <row r="107" spans="1:99" x14ac:dyDescent="0.3">
      <c r="A107" s="51" t="s">
        <v>132</v>
      </c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2" t="s">
        <v>124</v>
      </c>
      <c r="AY107" s="53"/>
      <c r="AZ107" s="53"/>
      <c r="BA107" s="53"/>
      <c r="BB107" s="54"/>
      <c r="BC107" s="58" t="s">
        <v>125</v>
      </c>
      <c r="BD107" s="53"/>
      <c r="BE107" s="53"/>
      <c r="BF107" s="53"/>
      <c r="BG107" s="53"/>
      <c r="BH107" s="53"/>
      <c r="BI107" s="54"/>
      <c r="BJ107" s="58"/>
      <c r="BK107" s="53"/>
      <c r="BL107" s="53"/>
      <c r="BM107" s="53"/>
      <c r="BN107" s="53"/>
      <c r="BO107" s="54"/>
      <c r="BP107" s="104"/>
      <c r="BQ107" s="105"/>
      <c r="BR107" s="105"/>
      <c r="BS107" s="105"/>
      <c r="BT107" s="105"/>
      <c r="BU107" s="105"/>
      <c r="BV107" s="105"/>
      <c r="BW107" s="106"/>
      <c r="BX107" s="104"/>
      <c r="BY107" s="105"/>
      <c r="BZ107" s="105"/>
      <c r="CA107" s="105"/>
      <c r="CB107" s="105"/>
      <c r="CC107" s="105"/>
      <c r="CD107" s="105"/>
      <c r="CE107" s="106"/>
      <c r="CF107" s="104"/>
      <c r="CG107" s="105"/>
      <c r="CH107" s="105"/>
      <c r="CI107" s="105"/>
      <c r="CJ107" s="105"/>
      <c r="CK107" s="105"/>
      <c r="CL107" s="105"/>
      <c r="CM107" s="106"/>
      <c r="CN107" s="45" t="s">
        <v>56</v>
      </c>
      <c r="CO107" s="46"/>
      <c r="CP107" s="46"/>
      <c r="CQ107" s="46"/>
      <c r="CR107" s="46"/>
      <c r="CS107" s="46"/>
      <c r="CT107" s="46"/>
      <c r="CU107" s="47"/>
    </row>
    <row r="108" spans="1:99" x14ac:dyDescent="0.3">
      <c r="A108" s="60" t="s">
        <v>133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  <c r="AW108" s="60"/>
      <c r="AX108" s="55"/>
      <c r="AY108" s="56"/>
      <c r="AZ108" s="56"/>
      <c r="BA108" s="56"/>
      <c r="BB108" s="57"/>
      <c r="BC108" s="59"/>
      <c r="BD108" s="56"/>
      <c r="BE108" s="56"/>
      <c r="BF108" s="56"/>
      <c r="BG108" s="56"/>
      <c r="BH108" s="56"/>
      <c r="BI108" s="57"/>
      <c r="BJ108" s="59"/>
      <c r="BK108" s="56"/>
      <c r="BL108" s="56"/>
      <c r="BM108" s="56"/>
      <c r="BN108" s="56"/>
      <c r="BO108" s="57"/>
      <c r="BP108" s="107"/>
      <c r="BQ108" s="108"/>
      <c r="BR108" s="108"/>
      <c r="BS108" s="108"/>
      <c r="BT108" s="108"/>
      <c r="BU108" s="108"/>
      <c r="BV108" s="108"/>
      <c r="BW108" s="109"/>
      <c r="BX108" s="107"/>
      <c r="BY108" s="108"/>
      <c r="BZ108" s="108"/>
      <c r="CA108" s="108"/>
      <c r="CB108" s="108"/>
      <c r="CC108" s="108"/>
      <c r="CD108" s="108"/>
      <c r="CE108" s="109"/>
      <c r="CF108" s="107"/>
      <c r="CG108" s="108"/>
      <c r="CH108" s="108"/>
      <c r="CI108" s="108"/>
      <c r="CJ108" s="108"/>
      <c r="CK108" s="108"/>
      <c r="CL108" s="108"/>
      <c r="CM108" s="109"/>
      <c r="CN108" s="48"/>
      <c r="CO108" s="49"/>
      <c r="CP108" s="49"/>
      <c r="CQ108" s="49"/>
      <c r="CR108" s="49"/>
      <c r="CS108" s="49"/>
      <c r="CT108" s="49"/>
      <c r="CU108" s="50"/>
    </row>
    <row r="109" spans="1:99" ht="13.75" customHeight="1" x14ac:dyDescent="0.3">
      <c r="A109" s="70" t="s">
        <v>134</v>
      </c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42" t="s">
        <v>127</v>
      </c>
      <c r="AY109" s="43"/>
      <c r="AZ109" s="43"/>
      <c r="BA109" s="43"/>
      <c r="BB109" s="43"/>
      <c r="BC109" s="43" t="s">
        <v>126</v>
      </c>
      <c r="BD109" s="43"/>
      <c r="BE109" s="43"/>
      <c r="BF109" s="43"/>
      <c r="BG109" s="43"/>
      <c r="BH109" s="43"/>
      <c r="BI109" s="43"/>
      <c r="BJ109" s="43" t="s">
        <v>390</v>
      </c>
      <c r="BK109" s="43"/>
      <c r="BL109" s="43"/>
      <c r="BM109" s="43"/>
      <c r="BN109" s="43"/>
      <c r="BO109" s="43"/>
      <c r="BP109" s="44">
        <v>300</v>
      </c>
      <c r="BQ109" s="44"/>
      <c r="BR109" s="44"/>
      <c r="BS109" s="44"/>
      <c r="BT109" s="44"/>
      <c r="BU109" s="44"/>
      <c r="BV109" s="44"/>
      <c r="BW109" s="44"/>
      <c r="BX109" s="44">
        <v>1001</v>
      </c>
      <c r="BY109" s="44"/>
      <c r="BZ109" s="44"/>
      <c r="CA109" s="44"/>
      <c r="CB109" s="44"/>
      <c r="CC109" s="44"/>
      <c r="CD109" s="44"/>
      <c r="CE109" s="44"/>
      <c r="CF109" s="44">
        <v>1002</v>
      </c>
      <c r="CG109" s="44"/>
      <c r="CH109" s="44"/>
      <c r="CI109" s="44"/>
      <c r="CJ109" s="44"/>
      <c r="CK109" s="44"/>
      <c r="CL109" s="44"/>
      <c r="CM109" s="44"/>
      <c r="CN109" s="68" t="s">
        <v>56</v>
      </c>
      <c r="CO109" s="68"/>
      <c r="CP109" s="68"/>
      <c r="CQ109" s="68"/>
      <c r="CR109" s="68"/>
      <c r="CS109" s="68"/>
      <c r="CT109" s="68"/>
      <c r="CU109" s="69"/>
    </row>
    <row r="110" spans="1:99" ht="13.75" customHeight="1" x14ac:dyDescent="0.3">
      <c r="A110" s="70" t="s">
        <v>134</v>
      </c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  <c r="AW110" s="70"/>
      <c r="AX110" s="42" t="s">
        <v>127</v>
      </c>
      <c r="AY110" s="43"/>
      <c r="AZ110" s="43"/>
      <c r="BA110" s="43"/>
      <c r="BB110" s="43"/>
      <c r="BC110" s="43" t="s">
        <v>126</v>
      </c>
      <c r="BD110" s="43"/>
      <c r="BE110" s="43"/>
      <c r="BF110" s="43"/>
      <c r="BG110" s="43"/>
      <c r="BH110" s="43"/>
      <c r="BI110" s="43"/>
      <c r="BJ110" s="43" t="s">
        <v>399</v>
      </c>
      <c r="BK110" s="43"/>
      <c r="BL110" s="43"/>
      <c r="BM110" s="43"/>
      <c r="BN110" s="43"/>
      <c r="BO110" s="43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68" t="s">
        <v>56</v>
      </c>
      <c r="CO110" s="68"/>
      <c r="CP110" s="68"/>
      <c r="CQ110" s="68"/>
      <c r="CR110" s="68"/>
      <c r="CS110" s="68"/>
      <c r="CT110" s="68"/>
      <c r="CU110" s="69"/>
    </row>
    <row r="111" spans="1:99" ht="13.75" customHeight="1" x14ac:dyDescent="0.3">
      <c r="A111" s="70" t="s">
        <v>134</v>
      </c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  <c r="AH111" s="70"/>
      <c r="AI111" s="70"/>
      <c r="AJ111" s="70"/>
      <c r="AK111" s="70"/>
      <c r="AL111" s="70"/>
      <c r="AM111" s="70"/>
      <c r="AN111" s="70"/>
      <c r="AO111" s="70"/>
      <c r="AP111" s="70"/>
      <c r="AQ111" s="70"/>
      <c r="AR111" s="70"/>
      <c r="AS111" s="70"/>
      <c r="AT111" s="70"/>
      <c r="AU111" s="70"/>
      <c r="AV111" s="70"/>
      <c r="AW111" s="70"/>
      <c r="AX111" s="42" t="s">
        <v>127</v>
      </c>
      <c r="AY111" s="43"/>
      <c r="AZ111" s="43"/>
      <c r="BA111" s="43"/>
      <c r="BB111" s="43"/>
      <c r="BC111" s="43" t="s">
        <v>126</v>
      </c>
      <c r="BD111" s="43"/>
      <c r="BE111" s="43"/>
      <c r="BF111" s="43"/>
      <c r="BG111" s="43"/>
      <c r="BH111" s="43"/>
      <c r="BI111" s="43"/>
      <c r="BJ111" s="43" t="s">
        <v>400</v>
      </c>
      <c r="BK111" s="43"/>
      <c r="BL111" s="43"/>
      <c r="BM111" s="43"/>
      <c r="BN111" s="43"/>
      <c r="BO111" s="43"/>
      <c r="BP111" s="44">
        <f>1194.36+2000</f>
        <v>3194.3599999999997</v>
      </c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68" t="s">
        <v>56</v>
      </c>
      <c r="CO111" s="68"/>
      <c r="CP111" s="68"/>
      <c r="CQ111" s="68"/>
      <c r="CR111" s="68"/>
      <c r="CS111" s="68"/>
      <c r="CT111" s="68"/>
      <c r="CU111" s="69"/>
    </row>
    <row r="112" spans="1:99" ht="13.75" customHeight="1" x14ac:dyDescent="0.3">
      <c r="A112" s="70" t="s">
        <v>134</v>
      </c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  <c r="AH112" s="70"/>
      <c r="AI112" s="70"/>
      <c r="AJ112" s="70"/>
      <c r="AK112" s="70"/>
      <c r="AL112" s="70"/>
      <c r="AM112" s="70"/>
      <c r="AN112" s="70"/>
      <c r="AO112" s="70"/>
      <c r="AP112" s="70"/>
      <c r="AQ112" s="70"/>
      <c r="AR112" s="70"/>
      <c r="AS112" s="70"/>
      <c r="AT112" s="70"/>
      <c r="AU112" s="70"/>
      <c r="AV112" s="70"/>
      <c r="AW112" s="70"/>
      <c r="AX112" s="42" t="s">
        <v>127</v>
      </c>
      <c r="AY112" s="43"/>
      <c r="AZ112" s="43"/>
      <c r="BA112" s="43"/>
      <c r="BB112" s="43"/>
      <c r="BC112" s="43" t="s">
        <v>126</v>
      </c>
      <c r="BD112" s="43"/>
      <c r="BE112" s="43"/>
      <c r="BF112" s="43"/>
      <c r="BG112" s="43"/>
      <c r="BH112" s="43"/>
      <c r="BI112" s="43"/>
      <c r="BJ112" s="43" t="s">
        <v>409</v>
      </c>
      <c r="BK112" s="43"/>
      <c r="BL112" s="43"/>
      <c r="BM112" s="43"/>
      <c r="BN112" s="43"/>
      <c r="BO112" s="43"/>
      <c r="BP112" s="44">
        <v>50000</v>
      </c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68" t="s">
        <v>56</v>
      </c>
      <c r="CO112" s="68"/>
      <c r="CP112" s="68"/>
      <c r="CQ112" s="68"/>
      <c r="CR112" s="68"/>
      <c r="CS112" s="68"/>
      <c r="CT112" s="68"/>
      <c r="CU112" s="69"/>
    </row>
    <row r="113" spans="1:99" x14ac:dyDescent="0.3">
      <c r="A113" s="51" t="s">
        <v>77</v>
      </c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2" t="s">
        <v>135</v>
      </c>
      <c r="AY113" s="53"/>
      <c r="AZ113" s="53"/>
      <c r="BA113" s="53"/>
      <c r="BB113" s="54"/>
      <c r="BC113" s="58" t="s">
        <v>306</v>
      </c>
      <c r="BD113" s="53"/>
      <c r="BE113" s="53"/>
      <c r="BF113" s="53"/>
      <c r="BG113" s="53"/>
      <c r="BH113" s="53"/>
      <c r="BI113" s="54"/>
      <c r="BJ113" s="58"/>
      <c r="BK113" s="53"/>
      <c r="BL113" s="53"/>
      <c r="BM113" s="53"/>
      <c r="BN113" s="53"/>
      <c r="BO113" s="54"/>
      <c r="BP113" s="61"/>
      <c r="BQ113" s="62"/>
      <c r="BR113" s="62"/>
      <c r="BS113" s="62"/>
      <c r="BT113" s="62"/>
      <c r="BU113" s="62"/>
      <c r="BV113" s="62"/>
      <c r="BW113" s="63"/>
      <c r="BX113" s="61"/>
      <c r="BY113" s="62"/>
      <c r="BZ113" s="62"/>
      <c r="CA113" s="62"/>
      <c r="CB113" s="62"/>
      <c r="CC113" s="62"/>
      <c r="CD113" s="62"/>
      <c r="CE113" s="63"/>
      <c r="CF113" s="61"/>
      <c r="CG113" s="62"/>
      <c r="CH113" s="62"/>
      <c r="CI113" s="62"/>
      <c r="CJ113" s="62"/>
      <c r="CK113" s="62"/>
      <c r="CL113" s="62"/>
      <c r="CM113" s="63"/>
      <c r="CN113" s="73"/>
      <c r="CO113" s="74"/>
      <c r="CP113" s="74"/>
      <c r="CQ113" s="74"/>
      <c r="CR113" s="74"/>
      <c r="CS113" s="74"/>
      <c r="CT113" s="74"/>
      <c r="CU113" s="75"/>
    </row>
    <row r="114" spans="1:99" x14ac:dyDescent="0.3">
      <c r="A114" s="60" t="s">
        <v>305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55"/>
      <c r="AY114" s="56"/>
      <c r="AZ114" s="56"/>
      <c r="BA114" s="56"/>
      <c r="BB114" s="57"/>
      <c r="BC114" s="59"/>
      <c r="BD114" s="56"/>
      <c r="BE114" s="56"/>
      <c r="BF114" s="56"/>
      <c r="BG114" s="56"/>
      <c r="BH114" s="56"/>
      <c r="BI114" s="57"/>
      <c r="BJ114" s="59"/>
      <c r="BK114" s="56"/>
      <c r="BL114" s="56"/>
      <c r="BM114" s="56"/>
      <c r="BN114" s="56"/>
      <c r="BO114" s="57"/>
      <c r="BP114" s="64"/>
      <c r="BQ114" s="65"/>
      <c r="BR114" s="65"/>
      <c r="BS114" s="65"/>
      <c r="BT114" s="65"/>
      <c r="BU114" s="65"/>
      <c r="BV114" s="65"/>
      <c r="BW114" s="66"/>
      <c r="BX114" s="64"/>
      <c r="BY114" s="65"/>
      <c r="BZ114" s="65"/>
      <c r="CA114" s="65"/>
      <c r="CB114" s="65"/>
      <c r="CC114" s="65"/>
      <c r="CD114" s="65"/>
      <c r="CE114" s="66"/>
      <c r="CF114" s="64"/>
      <c r="CG114" s="65"/>
      <c r="CH114" s="65"/>
      <c r="CI114" s="65"/>
      <c r="CJ114" s="65"/>
      <c r="CK114" s="65"/>
      <c r="CL114" s="65"/>
      <c r="CM114" s="66"/>
      <c r="CN114" s="76"/>
      <c r="CO114" s="77"/>
      <c r="CP114" s="77"/>
      <c r="CQ114" s="77"/>
      <c r="CR114" s="77"/>
      <c r="CS114" s="77"/>
      <c r="CT114" s="77"/>
      <c r="CU114" s="78"/>
    </row>
    <row r="115" spans="1:99" ht="13.75" customHeight="1" x14ac:dyDescent="0.3">
      <c r="A115" s="70" t="s">
        <v>307</v>
      </c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  <c r="AH115" s="70"/>
      <c r="AI115" s="70"/>
      <c r="AJ115" s="70"/>
      <c r="AK115" s="70"/>
      <c r="AL115" s="70"/>
      <c r="AM115" s="70"/>
      <c r="AN115" s="70"/>
      <c r="AO115" s="70"/>
      <c r="AP115" s="70"/>
      <c r="AQ115" s="70"/>
      <c r="AR115" s="70"/>
      <c r="AS115" s="70"/>
      <c r="AT115" s="70"/>
      <c r="AU115" s="70"/>
      <c r="AV115" s="70"/>
      <c r="AW115" s="70"/>
      <c r="AX115" s="42" t="s">
        <v>138</v>
      </c>
      <c r="AY115" s="43"/>
      <c r="AZ115" s="43"/>
      <c r="BA115" s="43"/>
      <c r="BB115" s="43"/>
      <c r="BC115" s="43" t="s">
        <v>308</v>
      </c>
      <c r="BD115" s="43"/>
      <c r="BE115" s="43"/>
      <c r="BF115" s="43"/>
      <c r="BG115" s="43"/>
      <c r="BH115" s="43"/>
      <c r="BI115" s="43"/>
      <c r="BJ115" s="43"/>
      <c r="BK115" s="43"/>
      <c r="BL115" s="43"/>
      <c r="BM115" s="43"/>
      <c r="BN115" s="43"/>
      <c r="BO115" s="43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112"/>
      <c r="CO115" s="112"/>
      <c r="CP115" s="112"/>
      <c r="CQ115" s="112"/>
      <c r="CR115" s="112"/>
      <c r="CS115" s="112"/>
      <c r="CT115" s="112"/>
      <c r="CU115" s="113"/>
    </row>
    <row r="116" spans="1:99" x14ac:dyDescent="0.3">
      <c r="A116" s="51" t="s">
        <v>309</v>
      </c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2" t="s">
        <v>139</v>
      </c>
      <c r="AY116" s="53"/>
      <c r="AZ116" s="53"/>
      <c r="BA116" s="53"/>
      <c r="BB116" s="54"/>
      <c r="BC116" s="58" t="s">
        <v>311</v>
      </c>
      <c r="BD116" s="53"/>
      <c r="BE116" s="53"/>
      <c r="BF116" s="53"/>
      <c r="BG116" s="53"/>
      <c r="BH116" s="53"/>
      <c r="BI116" s="54"/>
      <c r="BJ116" s="58"/>
      <c r="BK116" s="53"/>
      <c r="BL116" s="53"/>
      <c r="BM116" s="53"/>
      <c r="BN116" s="53"/>
      <c r="BO116" s="54"/>
      <c r="BP116" s="61"/>
      <c r="BQ116" s="62"/>
      <c r="BR116" s="62"/>
      <c r="BS116" s="62"/>
      <c r="BT116" s="62"/>
      <c r="BU116" s="62"/>
      <c r="BV116" s="62"/>
      <c r="BW116" s="63"/>
      <c r="BX116" s="61"/>
      <c r="BY116" s="62"/>
      <c r="BZ116" s="62"/>
      <c r="CA116" s="62"/>
      <c r="CB116" s="62"/>
      <c r="CC116" s="62"/>
      <c r="CD116" s="62"/>
      <c r="CE116" s="63"/>
      <c r="CF116" s="61"/>
      <c r="CG116" s="62"/>
      <c r="CH116" s="62"/>
      <c r="CI116" s="62"/>
      <c r="CJ116" s="62"/>
      <c r="CK116" s="62"/>
      <c r="CL116" s="62"/>
      <c r="CM116" s="63"/>
      <c r="CN116" s="73"/>
      <c r="CO116" s="74"/>
      <c r="CP116" s="74"/>
      <c r="CQ116" s="74"/>
      <c r="CR116" s="74"/>
      <c r="CS116" s="74"/>
      <c r="CT116" s="74"/>
      <c r="CU116" s="75"/>
    </row>
    <row r="117" spans="1:99" x14ac:dyDescent="0.3">
      <c r="A117" s="60" t="s">
        <v>310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55"/>
      <c r="AY117" s="56"/>
      <c r="AZ117" s="56"/>
      <c r="BA117" s="56"/>
      <c r="BB117" s="57"/>
      <c r="BC117" s="59"/>
      <c r="BD117" s="56"/>
      <c r="BE117" s="56"/>
      <c r="BF117" s="56"/>
      <c r="BG117" s="56"/>
      <c r="BH117" s="56"/>
      <c r="BI117" s="57"/>
      <c r="BJ117" s="59"/>
      <c r="BK117" s="56"/>
      <c r="BL117" s="56"/>
      <c r="BM117" s="56"/>
      <c r="BN117" s="56"/>
      <c r="BO117" s="57"/>
      <c r="BP117" s="64"/>
      <c r="BQ117" s="65"/>
      <c r="BR117" s="65"/>
      <c r="BS117" s="65"/>
      <c r="BT117" s="65"/>
      <c r="BU117" s="65"/>
      <c r="BV117" s="65"/>
      <c r="BW117" s="66"/>
      <c r="BX117" s="64"/>
      <c r="BY117" s="65"/>
      <c r="BZ117" s="65"/>
      <c r="CA117" s="65"/>
      <c r="CB117" s="65"/>
      <c r="CC117" s="65"/>
      <c r="CD117" s="65"/>
      <c r="CE117" s="66"/>
      <c r="CF117" s="64"/>
      <c r="CG117" s="65"/>
      <c r="CH117" s="65"/>
      <c r="CI117" s="65"/>
      <c r="CJ117" s="65"/>
      <c r="CK117" s="65"/>
      <c r="CL117" s="65"/>
      <c r="CM117" s="66"/>
      <c r="CN117" s="76"/>
      <c r="CO117" s="77"/>
      <c r="CP117" s="77"/>
      <c r="CQ117" s="77"/>
      <c r="CR117" s="77"/>
      <c r="CS117" s="77"/>
      <c r="CT117" s="77"/>
      <c r="CU117" s="78"/>
    </row>
    <row r="118" spans="1:99" x14ac:dyDescent="0.3">
      <c r="A118" s="51" t="s">
        <v>141</v>
      </c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2" t="s">
        <v>312</v>
      </c>
      <c r="AY118" s="53"/>
      <c r="AZ118" s="53"/>
      <c r="BA118" s="53"/>
      <c r="BB118" s="54"/>
      <c r="BC118" s="58" t="s">
        <v>136</v>
      </c>
      <c r="BD118" s="53"/>
      <c r="BE118" s="53"/>
      <c r="BF118" s="53"/>
      <c r="BG118" s="53"/>
      <c r="BH118" s="53"/>
      <c r="BI118" s="54"/>
      <c r="BJ118" s="58"/>
      <c r="BK118" s="53"/>
      <c r="BL118" s="53"/>
      <c r="BM118" s="53"/>
      <c r="BN118" s="53"/>
      <c r="BO118" s="54"/>
      <c r="BP118" s="61"/>
      <c r="BQ118" s="62"/>
      <c r="BR118" s="62"/>
      <c r="BS118" s="62"/>
      <c r="BT118" s="62"/>
      <c r="BU118" s="62"/>
      <c r="BV118" s="62"/>
      <c r="BW118" s="63"/>
      <c r="BX118" s="61"/>
      <c r="BY118" s="62"/>
      <c r="BZ118" s="62"/>
      <c r="CA118" s="62"/>
      <c r="CB118" s="62"/>
      <c r="CC118" s="62"/>
      <c r="CD118" s="62"/>
      <c r="CE118" s="63"/>
      <c r="CF118" s="61"/>
      <c r="CG118" s="62"/>
      <c r="CH118" s="62"/>
      <c r="CI118" s="62"/>
      <c r="CJ118" s="62"/>
      <c r="CK118" s="62"/>
      <c r="CL118" s="62"/>
      <c r="CM118" s="63"/>
      <c r="CN118" s="73"/>
      <c r="CO118" s="74"/>
      <c r="CP118" s="74"/>
      <c r="CQ118" s="74"/>
      <c r="CR118" s="74"/>
      <c r="CS118" s="74"/>
      <c r="CT118" s="74"/>
      <c r="CU118" s="75"/>
    </row>
    <row r="119" spans="1:99" x14ac:dyDescent="0.3">
      <c r="A119" s="51" t="s">
        <v>142</v>
      </c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2" t="s">
        <v>313</v>
      </c>
      <c r="AY119" s="53"/>
      <c r="AZ119" s="53"/>
      <c r="BA119" s="53"/>
      <c r="BB119" s="54"/>
      <c r="BC119" s="58" t="s">
        <v>137</v>
      </c>
      <c r="BD119" s="53"/>
      <c r="BE119" s="53"/>
      <c r="BF119" s="53"/>
      <c r="BG119" s="53"/>
      <c r="BH119" s="53"/>
      <c r="BI119" s="54"/>
      <c r="BJ119" s="58"/>
      <c r="BK119" s="53"/>
      <c r="BL119" s="53"/>
      <c r="BM119" s="53"/>
      <c r="BN119" s="53"/>
      <c r="BO119" s="54"/>
      <c r="BP119" s="61"/>
      <c r="BQ119" s="62"/>
      <c r="BR119" s="62"/>
      <c r="BS119" s="62"/>
      <c r="BT119" s="62"/>
      <c r="BU119" s="62"/>
      <c r="BV119" s="62"/>
      <c r="BW119" s="63"/>
      <c r="BX119" s="61"/>
      <c r="BY119" s="62"/>
      <c r="BZ119" s="62"/>
      <c r="CA119" s="62"/>
      <c r="CB119" s="62"/>
      <c r="CC119" s="62"/>
      <c r="CD119" s="62"/>
      <c r="CE119" s="63"/>
      <c r="CF119" s="61"/>
      <c r="CG119" s="62"/>
      <c r="CH119" s="62"/>
      <c r="CI119" s="62"/>
      <c r="CJ119" s="62"/>
      <c r="CK119" s="62"/>
      <c r="CL119" s="62"/>
      <c r="CM119" s="63"/>
      <c r="CN119" s="73"/>
      <c r="CO119" s="74"/>
      <c r="CP119" s="74"/>
      <c r="CQ119" s="74"/>
      <c r="CR119" s="74"/>
      <c r="CS119" s="74"/>
      <c r="CT119" s="74"/>
      <c r="CU119" s="75"/>
    </row>
    <row r="120" spans="1:99" x14ac:dyDescent="0.3">
      <c r="A120" s="51" t="s">
        <v>314</v>
      </c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2" t="s">
        <v>315</v>
      </c>
      <c r="AY120" s="53"/>
      <c r="AZ120" s="53"/>
      <c r="BA120" s="53"/>
      <c r="BB120" s="54"/>
      <c r="BC120" s="58" t="s">
        <v>140</v>
      </c>
      <c r="BD120" s="53"/>
      <c r="BE120" s="53"/>
      <c r="BF120" s="53"/>
      <c r="BG120" s="53"/>
      <c r="BH120" s="53"/>
      <c r="BI120" s="54"/>
      <c r="BJ120" s="58"/>
      <c r="BK120" s="53"/>
      <c r="BL120" s="53"/>
      <c r="BM120" s="53"/>
      <c r="BN120" s="53"/>
      <c r="BO120" s="54"/>
      <c r="BP120" s="61"/>
      <c r="BQ120" s="62"/>
      <c r="BR120" s="62"/>
      <c r="BS120" s="62"/>
      <c r="BT120" s="62"/>
      <c r="BU120" s="62"/>
      <c r="BV120" s="62"/>
      <c r="BW120" s="63"/>
      <c r="BX120" s="61"/>
      <c r="BY120" s="62"/>
      <c r="BZ120" s="62"/>
      <c r="CA120" s="62"/>
      <c r="CB120" s="62"/>
      <c r="CC120" s="62"/>
      <c r="CD120" s="62"/>
      <c r="CE120" s="63"/>
      <c r="CF120" s="61"/>
      <c r="CG120" s="62"/>
      <c r="CH120" s="62"/>
      <c r="CI120" s="62"/>
      <c r="CJ120" s="62"/>
      <c r="CK120" s="62"/>
      <c r="CL120" s="62"/>
      <c r="CM120" s="63"/>
      <c r="CN120" s="73"/>
      <c r="CO120" s="74"/>
      <c r="CP120" s="74"/>
      <c r="CQ120" s="74"/>
      <c r="CR120" s="74"/>
      <c r="CS120" s="74"/>
      <c r="CT120" s="74"/>
      <c r="CU120" s="75"/>
    </row>
    <row r="121" spans="1:99" x14ac:dyDescent="0.3">
      <c r="A121" s="60" t="s">
        <v>143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55"/>
      <c r="AY121" s="56"/>
      <c r="AZ121" s="56"/>
      <c r="BA121" s="56"/>
      <c r="BB121" s="57"/>
      <c r="BC121" s="59"/>
      <c r="BD121" s="56"/>
      <c r="BE121" s="56"/>
      <c r="BF121" s="56"/>
      <c r="BG121" s="56"/>
      <c r="BH121" s="56"/>
      <c r="BI121" s="57"/>
      <c r="BJ121" s="59"/>
      <c r="BK121" s="56"/>
      <c r="BL121" s="56"/>
      <c r="BM121" s="56"/>
      <c r="BN121" s="56"/>
      <c r="BO121" s="57"/>
      <c r="BP121" s="64"/>
      <c r="BQ121" s="65"/>
      <c r="BR121" s="65"/>
      <c r="BS121" s="65"/>
      <c r="BT121" s="65"/>
      <c r="BU121" s="65"/>
      <c r="BV121" s="65"/>
      <c r="BW121" s="66"/>
      <c r="BX121" s="64"/>
      <c r="BY121" s="65"/>
      <c r="BZ121" s="65"/>
      <c r="CA121" s="65"/>
      <c r="CB121" s="65"/>
      <c r="CC121" s="65"/>
      <c r="CD121" s="65"/>
      <c r="CE121" s="66"/>
      <c r="CF121" s="64"/>
      <c r="CG121" s="65"/>
      <c r="CH121" s="65"/>
      <c r="CI121" s="65"/>
      <c r="CJ121" s="65"/>
      <c r="CK121" s="65"/>
      <c r="CL121" s="65"/>
      <c r="CM121" s="66"/>
      <c r="CN121" s="76"/>
      <c r="CO121" s="77"/>
      <c r="CP121" s="77"/>
      <c r="CQ121" s="77"/>
      <c r="CR121" s="77"/>
      <c r="CS121" s="77"/>
      <c r="CT121" s="77"/>
      <c r="CU121" s="78"/>
    </row>
    <row r="122" spans="1:99" x14ac:dyDescent="0.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2"/>
      <c r="AY122" s="53"/>
      <c r="AZ122" s="53"/>
      <c r="BA122" s="53"/>
      <c r="BB122" s="54"/>
      <c r="BC122" s="58"/>
      <c r="BD122" s="53"/>
      <c r="BE122" s="53"/>
      <c r="BF122" s="53"/>
      <c r="BG122" s="53"/>
      <c r="BH122" s="53"/>
      <c r="BI122" s="54"/>
      <c r="BJ122" s="58"/>
      <c r="BK122" s="53"/>
      <c r="BL122" s="53"/>
      <c r="BM122" s="53"/>
      <c r="BN122" s="53"/>
      <c r="BO122" s="54"/>
      <c r="BP122" s="61"/>
      <c r="BQ122" s="62"/>
      <c r="BR122" s="62"/>
      <c r="BS122" s="62"/>
      <c r="BT122" s="62"/>
      <c r="BU122" s="62"/>
      <c r="BV122" s="62"/>
      <c r="BW122" s="63"/>
      <c r="BX122" s="61"/>
      <c r="BY122" s="62"/>
      <c r="BZ122" s="62"/>
      <c r="CA122" s="62"/>
      <c r="CB122" s="62"/>
      <c r="CC122" s="62"/>
      <c r="CD122" s="62"/>
      <c r="CE122" s="63"/>
      <c r="CF122" s="61"/>
      <c r="CG122" s="62"/>
      <c r="CH122" s="62"/>
      <c r="CI122" s="62"/>
      <c r="CJ122" s="62"/>
      <c r="CK122" s="62"/>
      <c r="CL122" s="62"/>
      <c r="CM122" s="63"/>
      <c r="CN122" s="73"/>
      <c r="CO122" s="74"/>
      <c r="CP122" s="74"/>
      <c r="CQ122" s="74"/>
      <c r="CR122" s="74"/>
      <c r="CS122" s="74"/>
      <c r="CT122" s="74"/>
      <c r="CU122" s="75"/>
    </row>
    <row r="123" spans="1:99" ht="13.75" customHeight="1" x14ac:dyDescent="0.3">
      <c r="A123" s="164" t="s">
        <v>149</v>
      </c>
      <c r="B123" s="164"/>
      <c r="C123" s="164"/>
      <c r="D123" s="164"/>
      <c r="E123" s="164"/>
      <c r="F123" s="164"/>
      <c r="G123" s="164"/>
      <c r="H123" s="164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4"/>
      <c r="T123" s="164"/>
      <c r="U123" s="164"/>
      <c r="V123" s="164"/>
      <c r="W123" s="164"/>
      <c r="X123" s="164"/>
      <c r="Y123" s="164"/>
      <c r="Z123" s="164"/>
      <c r="AA123" s="164"/>
      <c r="AB123" s="164"/>
      <c r="AC123" s="164"/>
      <c r="AD123" s="164"/>
      <c r="AE123" s="164"/>
      <c r="AF123" s="164"/>
      <c r="AG123" s="164"/>
      <c r="AH123" s="164"/>
      <c r="AI123" s="164"/>
      <c r="AJ123" s="164"/>
      <c r="AK123" s="164"/>
      <c r="AL123" s="164"/>
      <c r="AM123" s="164"/>
      <c r="AN123" s="164"/>
      <c r="AO123" s="164"/>
      <c r="AP123" s="164"/>
      <c r="AQ123" s="164"/>
      <c r="AR123" s="164"/>
      <c r="AS123" s="164"/>
      <c r="AT123" s="164"/>
      <c r="AU123" s="164"/>
      <c r="AV123" s="164"/>
      <c r="AW123" s="164"/>
      <c r="AX123" s="42" t="s">
        <v>144</v>
      </c>
      <c r="AY123" s="43"/>
      <c r="AZ123" s="43"/>
      <c r="BA123" s="43"/>
      <c r="BB123" s="43"/>
      <c r="BC123" s="43" t="s">
        <v>56</v>
      </c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  <c r="CN123" s="68" t="s">
        <v>56</v>
      </c>
      <c r="CO123" s="68"/>
      <c r="CP123" s="68"/>
      <c r="CQ123" s="68"/>
      <c r="CR123" s="68"/>
      <c r="CS123" s="68"/>
      <c r="CT123" s="68"/>
      <c r="CU123" s="69"/>
    </row>
    <row r="124" spans="1:99" x14ac:dyDescent="0.3">
      <c r="A124" s="51" t="s">
        <v>147</v>
      </c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2" t="s">
        <v>145</v>
      </c>
      <c r="AY124" s="53"/>
      <c r="AZ124" s="53"/>
      <c r="BA124" s="53"/>
      <c r="BB124" s="54"/>
      <c r="BC124" s="58" t="s">
        <v>146</v>
      </c>
      <c r="BD124" s="53"/>
      <c r="BE124" s="53"/>
      <c r="BF124" s="53"/>
      <c r="BG124" s="53"/>
      <c r="BH124" s="53"/>
      <c r="BI124" s="54"/>
      <c r="BJ124" s="58"/>
      <c r="BK124" s="53"/>
      <c r="BL124" s="53"/>
      <c r="BM124" s="53"/>
      <c r="BN124" s="53"/>
      <c r="BO124" s="54"/>
      <c r="BP124" s="61"/>
      <c r="BQ124" s="62"/>
      <c r="BR124" s="62"/>
      <c r="BS124" s="62"/>
      <c r="BT124" s="62"/>
      <c r="BU124" s="62"/>
      <c r="BV124" s="62"/>
      <c r="BW124" s="63"/>
      <c r="BX124" s="61"/>
      <c r="BY124" s="62"/>
      <c r="BZ124" s="62"/>
      <c r="CA124" s="62"/>
      <c r="CB124" s="62"/>
      <c r="CC124" s="62"/>
      <c r="CD124" s="62"/>
      <c r="CE124" s="63"/>
      <c r="CF124" s="61"/>
      <c r="CG124" s="62"/>
      <c r="CH124" s="62"/>
      <c r="CI124" s="62"/>
      <c r="CJ124" s="62"/>
      <c r="CK124" s="62"/>
      <c r="CL124" s="62"/>
      <c r="CM124" s="63"/>
      <c r="CN124" s="45" t="s">
        <v>56</v>
      </c>
      <c r="CO124" s="46"/>
      <c r="CP124" s="46"/>
      <c r="CQ124" s="46"/>
      <c r="CR124" s="46"/>
      <c r="CS124" s="46"/>
      <c r="CT124" s="46"/>
      <c r="CU124" s="47"/>
    </row>
    <row r="125" spans="1:99" x14ac:dyDescent="0.3">
      <c r="A125" s="60" t="s">
        <v>148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  <c r="AW125" s="60"/>
      <c r="AX125" s="55"/>
      <c r="AY125" s="56"/>
      <c r="AZ125" s="56"/>
      <c r="BA125" s="56"/>
      <c r="BB125" s="57"/>
      <c r="BC125" s="59"/>
      <c r="BD125" s="56"/>
      <c r="BE125" s="56"/>
      <c r="BF125" s="56"/>
      <c r="BG125" s="56"/>
      <c r="BH125" s="56"/>
      <c r="BI125" s="57"/>
      <c r="BJ125" s="59"/>
      <c r="BK125" s="56"/>
      <c r="BL125" s="56"/>
      <c r="BM125" s="56"/>
      <c r="BN125" s="56"/>
      <c r="BO125" s="57"/>
      <c r="BP125" s="64"/>
      <c r="BQ125" s="65"/>
      <c r="BR125" s="65"/>
      <c r="BS125" s="65"/>
      <c r="BT125" s="65"/>
      <c r="BU125" s="65"/>
      <c r="BV125" s="65"/>
      <c r="BW125" s="66"/>
      <c r="BX125" s="64"/>
      <c r="BY125" s="65"/>
      <c r="BZ125" s="65"/>
      <c r="CA125" s="65"/>
      <c r="CB125" s="65"/>
      <c r="CC125" s="65"/>
      <c r="CD125" s="65"/>
      <c r="CE125" s="66"/>
      <c r="CF125" s="64"/>
      <c r="CG125" s="65"/>
      <c r="CH125" s="65"/>
      <c r="CI125" s="65"/>
      <c r="CJ125" s="65"/>
      <c r="CK125" s="65"/>
      <c r="CL125" s="65"/>
      <c r="CM125" s="66"/>
      <c r="CN125" s="48"/>
      <c r="CO125" s="49"/>
      <c r="CP125" s="49"/>
      <c r="CQ125" s="49"/>
      <c r="CR125" s="49"/>
      <c r="CS125" s="49"/>
      <c r="CT125" s="49"/>
      <c r="CU125" s="50"/>
    </row>
    <row r="126" spans="1:99" ht="13.75" customHeight="1" x14ac:dyDescent="0.3">
      <c r="A126" s="164" t="s">
        <v>182</v>
      </c>
      <c r="B126" s="164"/>
      <c r="C126" s="164"/>
      <c r="D126" s="164"/>
      <c r="E126" s="164"/>
      <c r="F126" s="164"/>
      <c r="G126" s="164"/>
      <c r="H126" s="164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4"/>
      <c r="T126" s="164"/>
      <c r="U126" s="164"/>
      <c r="V126" s="164"/>
      <c r="W126" s="164"/>
      <c r="X126" s="164"/>
      <c r="Y126" s="164"/>
      <c r="Z126" s="164"/>
      <c r="AA126" s="164"/>
      <c r="AB126" s="164"/>
      <c r="AC126" s="164"/>
      <c r="AD126" s="164"/>
      <c r="AE126" s="164"/>
      <c r="AF126" s="164"/>
      <c r="AG126" s="164"/>
      <c r="AH126" s="164"/>
      <c r="AI126" s="164"/>
      <c r="AJ126" s="164"/>
      <c r="AK126" s="164"/>
      <c r="AL126" s="164"/>
      <c r="AM126" s="164"/>
      <c r="AN126" s="164"/>
      <c r="AO126" s="164"/>
      <c r="AP126" s="164"/>
      <c r="AQ126" s="164"/>
      <c r="AR126" s="164"/>
      <c r="AS126" s="164"/>
      <c r="AT126" s="164"/>
      <c r="AU126" s="164"/>
      <c r="AV126" s="164"/>
      <c r="AW126" s="164"/>
      <c r="AX126" s="42" t="s">
        <v>150</v>
      </c>
      <c r="AY126" s="43"/>
      <c r="AZ126" s="43"/>
      <c r="BA126" s="43"/>
      <c r="BB126" s="43"/>
      <c r="BC126" s="43" t="s">
        <v>56</v>
      </c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86">
        <f>BP131+BP149</f>
        <v>5504870.6900000004</v>
      </c>
      <c r="BQ126" s="86"/>
      <c r="BR126" s="86"/>
      <c r="BS126" s="86"/>
      <c r="BT126" s="86"/>
      <c r="BU126" s="86"/>
      <c r="BV126" s="86"/>
      <c r="BW126" s="86"/>
      <c r="BX126" s="86">
        <f>3318300+BX149</f>
        <v>3474700</v>
      </c>
      <c r="BY126" s="86"/>
      <c r="BZ126" s="86"/>
      <c r="CA126" s="86"/>
      <c r="CB126" s="86"/>
      <c r="CC126" s="86"/>
      <c r="CD126" s="86"/>
      <c r="CE126" s="86"/>
      <c r="CF126" s="86">
        <f>3318300+CF149</f>
        <v>3474700</v>
      </c>
      <c r="CG126" s="86"/>
      <c r="CH126" s="86"/>
      <c r="CI126" s="86"/>
      <c r="CJ126" s="86"/>
      <c r="CK126" s="86"/>
      <c r="CL126" s="86"/>
      <c r="CM126" s="86"/>
      <c r="CN126" s="83"/>
      <c r="CO126" s="84"/>
      <c r="CP126" s="84"/>
      <c r="CQ126" s="84"/>
      <c r="CR126" s="84"/>
      <c r="CS126" s="84"/>
      <c r="CT126" s="84"/>
      <c r="CU126" s="85"/>
    </row>
    <row r="127" spans="1:99" x14ac:dyDescent="0.3">
      <c r="A127" s="51" t="s">
        <v>49</v>
      </c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2" t="s">
        <v>151</v>
      </c>
      <c r="AY127" s="53"/>
      <c r="AZ127" s="53"/>
      <c r="BA127" s="53"/>
      <c r="BB127" s="54"/>
      <c r="BC127" s="58" t="s">
        <v>152</v>
      </c>
      <c r="BD127" s="53"/>
      <c r="BE127" s="53"/>
      <c r="BF127" s="53"/>
      <c r="BG127" s="53"/>
      <c r="BH127" s="53"/>
      <c r="BI127" s="54"/>
      <c r="BJ127" s="58"/>
      <c r="BK127" s="53"/>
      <c r="BL127" s="53"/>
      <c r="BM127" s="53"/>
      <c r="BN127" s="53"/>
      <c r="BO127" s="54"/>
      <c r="BP127" s="61"/>
      <c r="BQ127" s="62"/>
      <c r="BR127" s="62"/>
      <c r="BS127" s="62"/>
      <c r="BT127" s="62"/>
      <c r="BU127" s="62"/>
      <c r="BV127" s="62"/>
      <c r="BW127" s="63"/>
      <c r="BX127" s="61"/>
      <c r="BY127" s="62"/>
      <c r="BZ127" s="62"/>
      <c r="CA127" s="62"/>
      <c r="CB127" s="62"/>
      <c r="CC127" s="62"/>
      <c r="CD127" s="62"/>
      <c r="CE127" s="63"/>
      <c r="CF127" s="61"/>
      <c r="CG127" s="62"/>
      <c r="CH127" s="62"/>
      <c r="CI127" s="62"/>
      <c r="CJ127" s="62"/>
      <c r="CK127" s="62"/>
      <c r="CL127" s="62"/>
      <c r="CM127" s="63"/>
      <c r="CN127" s="73"/>
      <c r="CO127" s="74"/>
      <c r="CP127" s="74"/>
      <c r="CQ127" s="74"/>
      <c r="CR127" s="74"/>
      <c r="CS127" s="74"/>
      <c r="CT127" s="74"/>
      <c r="CU127" s="75"/>
    </row>
    <row r="128" spans="1:99" x14ac:dyDescent="0.3">
      <c r="A128" s="60" t="s">
        <v>156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  <c r="AW128" s="60"/>
      <c r="AX128" s="55"/>
      <c r="AY128" s="56"/>
      <c r="AZ128" s="56"/>
      <c r="BA128" s="56"/>
      <c r="BB128" s="57"/>
      <c r="BC128" s="59"/>
      <c r="BD128" s="56"/>
      <c r="BE128" s="56"/>
      <c r="BF128" s="56"/>
      <c r="BG128" s="56"/>
      <c r="BH128" s="56"/>
      <c r="BI128" s="57"/>
      <c r="BJ128" s="59"/>
      <c r="BK128" s="56"/>
      <c r="BL128" s="56"/>
      <c r="BM128" s="56"/>
      <c r="BN128" s="56"/>
      <c r="BO128" s="57"/>
      <c r="BP128" s="64"/>
      <c r="BQ128" s="65"/>
      <c r="BR128" s="65"/>
      <c r="BS128" s="65"/>
      <c r="BT128" s="65"/>
      <c r="BU128" s="65"/>
      <c r="BV128" s="65"/>
      <c r="BW128" s="66"/>
      <c r="BX128" s="64"/>
      <c r="BY128" s="65"/>
      <c r="BZ128" s="65"/>
      <c r="CA128" s="65"/>
      <c r="CB128" s="65"/>
      <c r="CC128" s="65"/>
      <c r="CD128" s="65"/>
      <c r="CE128" s="66"/>
      <c r="CF128" s="64"/>
      <c r="CG128" s="65"/>
      <c r="CH128" s="65"/>
      <c r="CI128" s="65"/>
      <c r="CJ128" s="65"/>
      <c r="CK128" s="65"/>
      <c r="CL128" s="65"/>
      <c r="CM128" s="66"/>
      <c r="CN128" s="76"/>
      <c r="CO128" s="77"/>
      <c r="CP128" s="77"/>
      <c r="CQ128" s="77"/>
      <c r="CR128" s="77"/>
      <c r="CS128" s="77"/>
      <c r="CT128" s="77"/>
      <c r="CU128" s="78"/>
    </row>
    <row r="129" spans="1:144" x14ac:dyDescent="0.3">
      <c r="A129" s="51" t="s">
        <v>157</v>
      </c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2" t="s">
        <v>154</v>
      </c>
      <c r="AY129" s="53"/>
      <c r="AZ129" s="53"/>
      <c r="BA129" s="53"/>
      <c r="BB129" s="54"/>
      <c r="BC129" s="58" t="s">
        <v>155</v>
      </c>
      <c r="BD129" s="53"/>
      <c r="BE129" s="53"/>
      <c r="BF129" s="53"/>
      <c r="BG129" s="53"/>
      <c r="BH129" s="53"/>
      <c r="BI129" s="54"/>
      <c r="BJ129" s="58"/>
      <c r="BK129" s="53"/>
      <c r="BL129" s="53"/>
      <c r="BM129" s="53"/>
      <c r="BN129" s="53"/>
      <c r="BO129" s="54"/>
      <c r="BP129" s="61"/>
      <c r="BQ129" s="62"/>
      <c r="BR129" s="62"/>
      <c r="BS129" s="62"/>
      <c r="BT129" s="62"/>
      <c r="BU129" s="62"/>
      <c r="BV129" s="62"/>
      <c r="BW129" s="63"/>
      <c r="BX129" s="61"/>
      <c r="BY129" s="62"/>
      <c r="BZ129" s="62"/>
      <c r="CA129" s="62"/>
      <c r="CB129" s="62"/>
      <c r="CC129" s="62"/>
      <c r="CD129" s="62"/>
      <c r="CE129" s="63"/>
      <c r="CF129" s="61"/>
      <c r="CG129" s="62"/>
      <c r="CH129" s="62"/>
      <c r="CI129" s="62"/>
      <c r="CJ129" s="62"/>
      <c r="CK129" s="62"/>
      <c r="CL129" s="62"/>
      <c r="CM129" s="63"/>
      <c r="CN129" s="73"/>
      <c r="CO129" s="74"/>
      <c r="CP129" s="74"/>
      <c r="CQ129" s="74"/>
      <c r="CR129" s="74"/>
      <c r="CS129" s="74"/>
      <c r="CT129" s="74"/>
      <c r="CU129" s="75"/>
    </row>
    <row r="130" spans="1:144" x14ac:dyDescent="0.3">
      <c r="A130" s="60" t="s">
        <v>158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  <c r="AW130" s="60"/>
      <c r="AX130" s="55"/>
      <c r="AY130" s="56"/>
      <c r="AZ130" s="56"/>
      <c r="BA130" s="56"/>
      <c r="BB130" s="57"/>
      <c r="BC130" s="59"/>
      <c r="BD130" s="56"/>
      <c r="BE130" s="56"/>
      <c r="BF130" s="56"/>
      <c r="BG130" s="56"/>
      <c r="BH130" s="56"/>
      <c r="BI130" s="57"/>
      <c r="BJ130" s="59"/>
      <c r="BK130" s="56"/>
      <c r="BL130" s="56"/>
      <c r="BM130" s="56"/>
      <c r="BN130" s="56"/>
      <c r="BO130" s="57"/>
      <c r="BP130" s="64"/>
      <c r="BQ130" s="65"/>
      <c r="BR130" s="65"/>
      <c r="BS130" s="65"/>
      <c r="BT130" s="65"/>
      <c r="BU130" s="65"/>
      <c r="BV130" s="65"/>
      <c r="BW130" s="66"/>
      <c r="BX130" s="64"/>
      <c r="BY130" s="65"/>
      <c r="BZ130" s="65"/>
      <c r="CA130" s="65"/>
      <c r="CB130" s="65"/>
      <c r="CC130" s="65"/>
      <c r="CD130" s="65"/>
      <c r="CE130" s="66"/>
      <c r="CF130" s="64"/>
      <c r="CG130" s="65"/>
      <c r="CH130" s="65"/>
      <c r="CI130" s="65"/>
      <c r="CJ130" s="65"/>
      <c r="CK130" s="65"/>
      <c r="CL130" s="65"/>
      <c r="CM130" s="66"/>
      <c r="CN130" s="76"/>
      <c r="CO130" s="77"/>
      <c r="CP130" s="77"/>
      <c r="CQ130" s="77"/>
      <c r="CR130" s="77"/>
      <c r="CS130" s="77"/>
      <c r="CT130" s="77"/>
      <c r="CU130" s="78"/>
      <c r="CY130" s="97" t="s">
        <v>405</v>
      </c>
      <c r="CZ130" s="67"/>
      <c r="DA130" s="67"/>
      <c r="DB130" s="67"/>
      <c r="DC130" s="67"/>
      <c r="DD130" s="67"/>
      <c r="DE130" s="67"/>
      <c r="DF130" s="67"/>
      <c r="DI130" s="67" t="s">
        <v>406</v>
      </c>
      <c r="DJ130" s="67"/>
      <c r="DK130" s="67"/>
      <c r="DL130" s="67"/>
      <c r="DM130" s="67"/>
      <c r="DN130" s="67"/>
      <c r="DO130" s="67"/>
      <c r="DR130" s="67" t="s">
        <v>407</v>
      </c>
      <c r="DS130" s="67"/>
      <c r="DT130" s="67"/>
      <c r="DU130" s="67"/>
      <c r="DV130" s="67"/>
      <c r="DW130" s="67"/>
      <c r="DX130" s="67"/>
      <c r="DY130" s="67"/>
      <c r="DZ130" s="3"/>
      <c r="EA130" s="67" t="s">
        <v>411</v>
      </c>
      <c r="EB130" s="67"/>
      <c r="EC130" s="67"/>
      <c r="ED130" s="67"/>
      <c r="EE130" s="67"/>
      <c r="EF130" s="67"/>
      <c r="EG130" s="67"/>
      <c r="EH130" s="67" t="s">
        <v>408</v>
      </c>
      <c r="EI130" s="67"/>
      <c r="EJ130" s="67"/>
      <c r="EK130" s="67"/>
      <c r="EL130" s="67"/>
      <c r="EM130" s="67"/>
    </row>
    <row r="131" spans="1:144" ht="13.75" customHeight="1" x14ac:dyDescent="0.3">
      <c r="A131" s="70" t="s">
        <v>161</v>
      </c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  <c r="AN131" s="70"/>
      <c r="AO131" s="70"/>
      <c r="AP131" s="70"/>
      <c r="AQ131" s="70"/>
      <c r="AR131" s="70"/>
      <c r="AS131" s="70"/>
      <c r="AT131" s="70"/>
      <c r="AU131" s="70"/>
      <c r="AV131" s="70"/>
      <c r="AW131" s="70"/>
      <c r="AX131" s="42" t="s">
        <v>159</v>
      </c>
      <c r="AY131" s="43"/>
      <c r="AZ131" s="43"/>
      <c r="BA131" s="43"/>
      <c r="BB131" s="43"/>
      <c r="BC131" s="43" t="s">
        <v>160</v>
      </c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86">
        <f>BP133+BP134+BP135+BP136+BP137+BP138+BP139+BP140+BP141+BP142+BP143+BP144+BP145+BP146+BP147+BP148</f>
        <v>4796970.6900000004</v>
      </c>
      <c r="BQ131" s="86"/>
      <c r="BR131" s="86"/>
      <c r="BS131" s="86"/>
      <c r="BT131" s="86"/>
      <c r="BU131" s="86"/>
      <c r="BV131" s="86"/>
      <c r="BW131" s="86"/>
      <c r="BX131" s="86">
        <f>BX133+BX134+BX135+BX136+BX137+BX138+BX139+BX140+BX141+BX142+BX143+BX144+BX145+BX146+BX148</f>
        <v>3161900</v>
      </c>
      <c r="BY131" s="86"/>
      <c r="BZ131" s="86"/>
      <c r="CA131" s="86"/>
      <c r="CB131" s="86"/>
      <c r="CC131" s="86"/>
      <c r="CD131" s="86"/>
      <c r="CE131" s="86"/>
      <c r="CF131" s="86">
        <f>CF133+CF134+CF135+CF136+CF137+CF138+CF139+CF140+CF141+CF142+CF143+CF144+CF145+CF146+CF148</f>
        <v>3161900</v>
      </c>
      <c r="CG131" s="86"/>
      <c r="CH131" s="86"/>
      <c r="CI131" s="86"/>
      <c r="CJ131" s="86"/>
      <c r="CK131" s="86"/>
      <c r="CL131" s="86"/>
      <c r="CM131" s="86"/>
      <c r="CN131" s="83"/>
      <c r="CO131" s="84"/>
      <c r="CP131" s="84"/>
      <c r="CQ131" s="84"/>
      <c r="CR131" s="84"/>
      <c r="CS131" s="84"/>
      <c r="CT131" s="84"/>
      <c r="CU131" s="85"/>
      <c r="CY131" s="92">
        <f>CY133+CY134+CY135+CY136+CY137+CY138+CY139+CY140+CY141+CY142+CY143+CY144+CY145+CY146+CY148</f>
        <v>3152561.5700000003</v>
      </c>
      <c r="CZ131" s="82"/>
      <c r="DA131" s="82"/>
      <c r="DB131" s="82"/>
      <c r="DC131" s="82"/>
      <c r="DD131" s="82"/>
      <c r="DE131" s="82"/>
      <c r="DF131" s="82"/>
      <c r="DG131" s="13"/>
      <c r="DH131" s="13"/>
      <c r="DI131" s="41">
        <f>DI133+DI138+DI141+DI146</f>
        <v>285400</v>
      </c>
      <c r="DJ131" s="82"/>
      <c r="DK131" s="82"/>
      <c r="DL131" s="82"/>
      <c r="DM131" s="82"/>
      <c r="DN131" s="82"/>
      <c r="DO131" s="82"/>
      <c r="DP131" s="13"/>
      <c r="DQ131" s="13"/>
      <c r="DR131" s="41">
        <f>DR133+DR134+DR135+DR136+DR137+DR138+DR139+DR140+DR141+DR142+DR143+DR144+DR145+DR146+DR148</f>
        <v>879009.12</v>
      </c>
      <c r="DS131" s="82"/>
      <c r="DT131" s="82"/>
      <c r="DU131" s="82"/>
      <c r="DV131" s="82"/>
      <c r="DW131" s="82"/>
      <c r="DX131" s="82"/>
      <c r="DY131" s="82"/>
      <c r="DZ131" s="14"/>
      <c r="EA131" s="14"/>
      <c r="EB131" s="95">
        <f>EB141+EB138+EB146+EB147</f>
        <v>480000</v>
      </c>
      <c r="EC131" s="82"/>
      <c r="ED131" s="82"/>
      <c r="EE131" s="82"/>
      <c r="EF131" s="82"/>
      <c r="EG131" s="82"/>
      <c r="EH131" s="93">
        <f>EI133+EI135+EI137+EI138+EI141+EI142+EI144+EI146+EI147</f>
        <v>4773970.6900000004</v>
      </c>
      <c r="EI131" s="96"/>
      <c r="EJ131" s="96"/>
      <c r="EK131" s="96"/>
      <c r="EL131" s="96"/>
      <c r="EM131" s="96"/>
      <c r="EN131" s="15"/>
    </row>
    <row r="132" spans="1:144" x14ac:dyDescent="0.3">
      <c r="A132" s="187" t="s">
        <v>77</v>
      </c>
      <c r="B132" s="187"/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  <c r="T132" s="187"/>
      <c r="U132" s="187"/>
      <c r="V132" s="187"/>
      <c r="W132" s="187"/>
      <c r="X132" s="187"/>
      <c r="Y132" s="187"/>
      <c r="Z132" s="187"/>
      <c r="AA132" s="187"/>
      <c r="AB132" s="187"/>
      <c r="AC132" s="187"/>
      <c r="AD132" s="187"/>
      <c r="AE132" s="187"/>
      <c r="AF132" s="187"/>
      <c r="AG132" s="187"/>
      <c r="AH132" s="187"/>
      <c r="AI132" s="187"/>
      <c r="AJ132" s="187"/>
      <c r="AK132" s="187"/>
      <c r="AL132" s="187"/>
      <c r="AM132" s="187"/>
      <c r="AN132" s="187"/>
      <c r="AO132" s="187"/>
      <c r="AP132" s="187"/>
      <c r="AQ132" s="187"/>
      <c r="AR132" s="187"/>
      <c r="AS132" s="187"/>
      <c r="AT132" s="187"/>
      <c r="AU132" s="187"/>
      <c r="AV132" s="187"/>
      <c r="AW132" s="187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  <c r="CN132" s="68"/>
      <c r="CO132" s="68"/>
      <c r="CP132" s="68"/>
      <c r="CQ132" s="68"/>
      <c r="CR132" s="68"/>
      <c r="CS132" s="68"/>
      <c r="CT132" s="68"/>
      <c r="CU132" s="68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67"/>
      <c r="EC132" s="67"/>
      <c r="ED132" s="67"/>
      <c r="EE132" s="67"/>
      <c r="EF132" s="67"/>
      <c r="EG132" s="67"/>
      <c r="EH132" s="16"/>
      <c r="EI132" s="16"/>
      <c r="EJ132" s="16"/>
      <c r="EK132" s="16"/>
      <c r="EL132" s="16"/>
      <c r="EM132" s="16"/>
      <c r="EN132" s="15"/>
    </row>
    <row r="133" spans="1:144" x14ac:dyDescent="0.3">
      <c r="A133" s="187" t="s">
        <v>343</v>
      </c>
      <c r="B133" s="187"/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  <c r="T133" s="187"/>
      <c r="U133" s="187"/>
      <c r="V133" s="187"/>
      <c r="W133" s="187"/>
      <c r="X133" s="187"/>
      <c r="Y133" s="187"/>
      <c r="Z133" s="187"/>
      <c r="AA133" s="187"/>
      <c r="AB133" s="187"/>
      <c r="AC133" s="187"/>
      <c r="AD133" s="187"/>
      <c r="AE133" s="187"/>
      <c r="AF133" s="187"/>
      <c r="AG133" s="187"/>
      <c r="AH133" s="187"/>
      <c r="AI133" s="187"/>
      <c r="AJ133" s="187"/>
      <c r="AK133" s="187"/>
      <c r="AL133" s="187"/>
      <c r="AM133" s="187"/>
      <c r="AN133" s="187"/>
      <c r="AO133" s="187"/>
      <c r="AP133" s="187"/>
      <c r="AQ133" s="187"/>
      <c r="AR133" s="187"/>
      <c r="AS133" s="187"/>
      <c r="AT133" s="187"/>
      <c r="AU133" s="187"/>
      <c r="AV133" s="187"/>
      <c r="AW133" s="187"/>
      <c r="AX133" s="43" t="s">
        <v>357</v>
      </c>
      <c r="AY133" s="43"/>
      <c r="AZ133" s="43"/>
      <c r="BA133" s="43"/>
      <c r="BB133" s="43"/>
      <c r="BC133" s="43"/>
      <c r="BD133" s="43"/>
      <c r="BE133" s="43"/>
      <c r="BF133" s="43"/>
      <c r="BG133" s="43"/>
      <c r="BH133" s="43"/>
      <c r="BI133" s="43"/>
      <c r="BJ133" s="43" t="s">
        <v>372</v>
      </c>
      <c r="BK133" s="43"/>
      <c r="BL133" s="43"/>
      <c r="BM133" s="43"/>
      <c r="BN133" s="43"/>
      <c r="BO133" s="43"/>
      <c r="BP133" s="44">
        <f>EI133</f>
        <v>8100</v>
      </c>
      <c r="BQ133" s="44"/>
      <c r="BR133" s="44"/>
      <c r="BS133" s="44"/>
      <c r="BT133" s="44"/>
      <c r="BU133" s="44"/>
      <c r="BV133" s="44"/>
      <c r="BW133" s="44"/>
      <c r="BX133" s="44">
        <v>80000</v>
      </c>
      <c r="BY133" s="44"/>
      <c r="BZ133" s="44"/>
      <c r="CA133" s="44"/>
      <c r="CB133" s="44"/>
      <c r="CC133" s="44"/>
      <c r="CD133" s="44"/>
      <c r="CE133" s="44"/>
      <c r="CF133" s="44">
        <v>80000</v>
      </c>
      <c r="CG133" s="44"/>
      <c r="CH133" s="44"/>
      <c r="CI133" s="44"/>
      <c r="CJ133" s="44"/>
      <c r="CK133" s="44"/>
      <c r="CL133" s="44"/>
      <c r="CM133" s="44"/>
      <c r="CN133" s="87"/>
      <c r="CO133" s="88"/>
      <c r="CP133" s="88"/>
      <c r="CQ133" s="88"/>
      <c r="CR133" s="88"/>
      <c r="CS133" s="88"/>
      <c r="CT133" s="88"/>
      <c r="CU133" s="89"/>
      <c r="CY133" s="92">
        <v>5000</v>
      </c>
      <c r="CZ133" s="41"/>
      <c r="DA133" s="41"/>
      <c r="DB133" s="41"/>
      <c r="DC133" s="41"/>
      <c r="DD133" s="41"/>
      <c r="DE133" s="41"/>
      <c r="DF133" s="41"/>
      <c r="DG133" s="13"/>
      <c r="DH133" s="13"/>
      <c r="DI133" s="41">
        <v>3100</v>
      </c>
      <c r="DJ133" s="41"/>
      <c r="DK133" s="41"/>
      <c r="DL133" s="41"/>
      <c r="DM133" s="41"/>
      <c r="DN133" s="41"/>
      <c r="DO133" s="41"/>
      <c r="DP133" s="13"/>
      <c r="DQ133" s="13"/>
      <c r="DR133" s="41"/>
      <c r="DS133" s="41"/>
      <c r="DT133" s="41"/>
      <c r="DU133" s="41"/>
      <c r="DV133" s="41"/>
      <c r="DW133" s="41"/>
      <c r="DX133" s="41"/>
      <c r="DY133" s="41"/>
      <c r="DZ133" s="17"/>
      <c r="EA133" s="17"/>
      <c r="EB133" s="67"/>
      <c r="EC133" s="67"/>
      <c r="ED133" s="67"/>
      <c r="EE133" s="67"/>
      <c r="EF133" s="67"/>
      <c r="EG133" s="67"/>
      <c r="EH133" s="16"/>
      <c r="EI133" s="93">
        <f>CY133+DI133+DR133+EB133</f>
        <v>8100</v>
      </c>
      <c r="EJ133" s="93"/>
      <c r="EK133" s="93"/>
      <c r="EL133" s="93"/>
      <c r="EM133" s="93"/>
      <c r="EN133" s="15"/>
    </row>
    <row r="134" spans="1:144" x14ac:dyDescent="0.3">
      <c r="A134" s="187" t="s">
        <v>344</v>
      </c>
      <c r="B134" s="187"/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  <c r="T134" s="187"/>
      <c r="U134" s="187"/>
      <c r="V134" s="187"/>
      <c r="W134" s="187"/>
      <c r="X134" s="187"/>
      <c r="Y134" s="187"/>
      <c r="Z134" s="187"/>
      <c r="AA134" s="187"/>
      <c r="AB134" s="187"/>
      <c r="AC134" s="187"/>
      <c r="AD134" s="187"/>
      <c r="AE134" s="187"/>
      <c r="AF134" s="187"/>
      <c r="AG134" s="187"/>
      <c r="AH134" s="187"/>
      <c r="AI134" s="187"/>
      <c r="AJ134" s="187"/>
      <c r="AK134" s="187"/>
      <c r="AL134" s="187"/>
      <c r="AM134" s="187"/>
      <c r="AN134" s="187"/>
      <c r="AO134" s="187"/>
      <c r="AP134" s="187"/>
      <c r="AQ134" s="187"/>
      <c r="AR134" s="187"/>
      <c r="AS134" s="187"/>
      <c r="AT134" s="187"/>
      <c r="AU134" s="187"/>
      <c r="AV134" s="187"/>
      <c r="AW134" s="187"/>
      <c r="AX134" s="43" t="s">
        <v>358</v>
      </c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 t="s">
        <v>373</v>
      </c>
      <c r="BK134" s="43"/>
      <c r="BL134" s="43"/>
      <c r="BM134" s="43"/>
      <c r="BN134" s="43"/>
      <c r="BO134" s="43"/>
      <c r="BP134" s="44">
        <v>0</v>
      </c>
      <c r="BQ134" s="44"/>
      <c r="BR134" s="44"/>
      <c r="BS134" s="44"/>
      <c r="BT134" s="44"/>
      <c r="BU134" s="44"/>
      <c r="BV134" s="44"/>
      <c r="BW134" s="44"/>
      <c r="BX134" s="44">
        <v>0</v>
      </c>
      <c r="BY134" s="44"/>
      <c r="BZ134" s="44"/>
      <c r="CA134" s="44"/>
      <c r="CB134" s="44"/>
      <c r="CC134" s="44"/>
      <c r="CD134" s="44"/>
      <c r="CE134" s="44"/>
      <c r="CF134" s="44">
        <v>0</v>
      </c>
      <c r="CG134" s="44"/>
      <c r="CH134" s="44"/>
      <c r="CI134" s="44"/>
      <c r="CJ134" s="44"/>
      <c r="CK134" s="44"/>
      <c r="CL134" s="44"/>
      <c r="CM134" s="44"/>
      <c r="CN134" s="87"/>
      <c r="CO134" s="88"/>
      <c r="CP134" s="88"/>
      <c r="CQ134" s="88"/>
      <c r="CR134" s="88"/>
      <c r="CS134" s="88"/>
      <c r="CT134" s="88"/>
      <c r="CU134" s="89"/>
      <c r="CY134" s="92"/>
      <c r="CZ134" s="41"/>
      <c r="DA134" s="41"/>
      <c r="DB134" s="41"/>
      <c r="DC134" s="41"/>
      <c r="DD134" s="41"/>
      <c r="DE134" s="41"/>
      <c r="DF134" s="41"/>
      <c r="DG134" s="13"/>
      <c r="DH134" s="13"/>
      <c r="DI134" s="41"/>
      <c r="DJ134" s="41"/>
      <c r="DK134" s="41"/>
      <c r="DL134" s="41"/>
      <c r="DM134" s="41"/>
      <c r="DN134" s="41"/>
      <c r="DO134" s="41"/>
      <c r="DP134" s="13"/>
      <c r="DQ134" s="13"/>
      <c r="DR134" s="41"/>
      <c r="DS134" s="41"/>
      <c r="DT134" s="41"/>
      <c r="DU134" s="41"/>
      <c r="DV134" s="41"/>
      <c r="DW134" s="41"/>
      <c r="DX134" s="41"/>
      <c r="DY134" s="41"/>
      <c r="DZ134" s="17"/>
      <c r="EA134" s="17"/>
      <c r="EB134" s="67"/>
      <c r="EC134" s="67"/>
      <c r="ED134" s="67"/>
      <c r="EE134" s="67"/>
      <c r="EF134" s="67"/>
      <c r="EG134" s="67"/>
      <c r="EH134" s="16"/>
      <c r="EI134" s="93">
        <f t="shared" ref="EI134:EI149" si="8">CY134+DI134+DR134+EB134</f>
        <v>0</v>
      </c>
      <c r="EJ134" s="93"/>
      <c r="EK134" s="93"/>
      <c r="EL134" s="93"/>
      <c r="EM134" s="93"/>
      <c r="EN134" s="15"/>
    </row>
    <row r="135" spans="1:144" x14ac:dyDescent="0.3">
      <c r="A135" s="187" t="s">
        <v>345</v>
      </c>
      <c r="B135" s="187"/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  <c r="T135" s="187"/>
      <c r="U135" s="187"/>
      <c r="V135" s="187"/>
      <c r="W135" s="187"/>
      <c r="X135" s="187"/>
      <c r="Y135" s="187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  <c r="AS135" s="187"/>
      <c r="AT135" s="187"/>
      <c r="AU135" s="187"/>
      <c r="AV135" s="187"/>
      <c r="AW135" s="187"/>
      <c r="AX135" s="43" t="s">
        <v>359</v>
      </c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 t="s">
        <v>374</v>
      </c>
      <c r="BK135" s="43"/>
      <c r="BL135" s="43"/>
      <c r="BM135" s="43"/>
      <c r="BN135" s="43"/>
      <c r="BO135" s="43"/>
      <c r="BP135" s="44">
        <f>EI135</f>
        <v>28300</v>
      </c>
      <c r="BQ135" s="44"/>
      <c r="BR135" s="44"/>
      <c r="BS135" s="44"/>
      <c r="BT135" s="44"/>
      <c r="BU135" s="44"/>
      <c r="BV135" s="44"/>
      <c r="BW135" s="44"/>
      <c r="BX135" s="44">
        <v>109200</v>
      </c>
      <c r="BY135" s="44"/>
      <c r="BZ135" s="44"/>
      <c r="CA135" s="44"/>
      <c r="CB135" s="44"/>
      <c r="CC135" s="44"/>
      <c r="CD135" s="44"/>
      <c r="CE135" s="44"/>
      <c r="CF135" s="44">
        <v>109200</v>
      </c>
      <c r="CG135" s="44"/>
      <c r="CH135" s="44"/>
      <c r="CI135" s="44"/>
      <c r="CJ135" s="44"/>
      <c r="CK135" s="44"/>
      <c r="CL135" s="44"/>
      <c r="CM135" s="44"/>
      <c r="CN135" s="87"/>
      <c r="CO135" s="88"/>
      <c r="CP135" s="88"/>
      <c r="CQ135" s="88"/>
      <c r="CR135" s="88"/>
      <c r="CS135" s="88"/>
      <c r="CT135" s="88"/>
      <c r="CU135" s="89"/>
      <c r="CY135" s="92">
        <v>28300</v>
      </c>
      <c r="CZ135" s="41"/>
      <c r="DA135" s="41"/>
      <c r="DB135" s="41"/>
      <c r="DC135" s="41"/>
      <c r="DD135" s="41"/>
      <c r="DE135" s="41"/>
      <c r="DF135" s="41"/>
      <c r="DG135" s="13"/>
      <c r="DH135" s="13"/>
      <c r="DI135" s="41"/>
      <c r="DJ135" s="41"/>
      <c r="DK135" s="41"/>
      <c r="DL135" s="41"/>
      <c r="DM135" s="41"/>
      <c r="DN135" s="41"/>
      <c r="DO135" s="41"/>
      <c r="DP135" s="13"/>
      <c r="DQ135" s="13"/>
      <c r="DR135" s="41"/>
      <c r="DS135" s="41"/>
      <c r="DT135" s="41"/>
      <c r="DU135" s="41"/>
      <c r="DV135" s="41"/>
      <c r="DW135" s="41"/>
      <c r="DX135" s="41"/>
      <c r="DY135" s="41"/>
      <c r="DZ135" s="17"/>
      <c r="EA135" s="17"/>
      <c r="EB135" s="67"/>
      <c r="EC135" s="67"/>
      <c r="ED135" s="67"/>
      <c r="EE135" s="67"/>
      <c r="EF135" s="67"/>
      <c r="EG135" s="67"/>
      <c r="EH135" s="16"/>
      <c r="EI135" s="93">
        <f t="shared" si="8"/>
        <v>28300</v>
      </c>
      <c r="EJ135" s="93"/>
      <c r="EK135" s="93"/>
      <c r="EL135" s="93"/>
      <c r="EM135" s="93"/>
      <c r="EN135" s="15"/>
    </row>
    <row r="136" spans="1:144" x14ac:dyDescent="0.3">
      <c r="A136" s="187" t="s">
        <v>346</v>
      </c>
      <c r="B136" s="187"/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  <c r="T136" s="187"/>
      <c r="U136" s="187"/>
      <c r="V136" s="187"/>
      <c r="W136" s="187"/>
      <c r="X136" s="187"/>
      <c r="Y136" s="187"/>
      <c r="Z136" s="187"/>
      <c r="AA136" s="187"/>
      <c r="AB136" s="187"/>
      <c r="AC136" s="187"/>
      <c r="AD136" s="187"/>
      <c r="AE136" s="187"/>
      <c r="AF136" s="187"/>
      <c r="AG136" s="187"/>
      <c r="AH136" s="187"/>
      <c r="AI136" s="187"/>
      <c r="AJ136" s="187"/>
      <c r="AK136" s="187"/>
      <c r="AL136" s="187"/>
      <c r="AM136" s="187"/>
      <c r="AN136" s="187"/>
      <c r="AO136" s="187"/>
      <c r="AP136" s="187"/>
      <c r="AQ136" s="187"/>
      <c r="AR136" s="187"/>
      <c r="AS136" s="187"/>
      <c r="AT136" s="187"/>
      <c r="AU136" s="187"/>
      <c r="AV136" s="187"/>
      <c r="AW136" s="187"/>
      <c r="AX136" s="43" t="s">
        <v>360</v>
      </c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 t="s">
        <v>375</v>
      </c>
      <c r="BK136" s="43"/>
      <c r="BL136" s="43"/>
      <c r="BM136" s="43"/>
      <c r="BN136" s="43"/>
      <c r="BO136" s="43"/>
      <c r="BP136" s="44">
        <f t="shared" ref="BP136:BP145" si="9">EI136</f>
        <v>0</v>
      </c>
      <c r="BQ136" s="44"/>
      <c r="BR136" s="44"/>
      <c r="BS136" s="44"/>
      <c r="BT136" s="44"/>
      <c r="BU136" s="44"/>
      <c r="BV136" s="44"/>
      <c r="BW136" s="44"/>
      <c r="BX136" s="44">
        <v>0</v>
      </c>
      <c r="BY136" s="44"/>
      <c r="BZ136" s="44"/>
      <c r="CA136" s="44"/>
      <c r="CB136" s="44"/>
      <c r="CC136" s="44"/>
      <c r="CD136" s="44"/>
      <c r="CE136" s="44"/>
      <c r="CF136" s="44">
        <v>0</v>
      </c>
      <c r="CG136" s="44"/>
      <c r="CH136" s="44"/>
      <c r="CI136" s="44"/>
      <c r="CJ136" s="44"/>
      <c r="CK136" s="44"/>
      <c r="CL136" s="44"/>
      <c r="CM136" s="44"/>
      <c r="CN136" s="87"/>
      <c r="CO136" s="88"/>
      <c r="CP136" s="88"/>
      <c r="CQ136" s="88"/>
      <c r="CR136" s="88"/>
      <c r="CS136" s="88"/>
      <c r="CT136" s="88"/>
      <c r="CU136" s="89"/>
      <c r="CY136" s="92"/>
      <c r="CZ136" s="41"/>
      <c r="DA136" s="41"/>
      <c r="DB136" s="41"/>
      <c r="DC136" s="41"/>
      <c r="DD136" s="41"/>
      <c r="DE136" s="41"/>
      <c r="DF136" s="41"/>
      <c r="DG136" s="13"/>
      <c r="DH136" s="13"/>
      <c r="DI136" s="41"/>
      <c r="DJ136" s="41"/>
      <c r="DK136" s="41"/>
      <c r="DL136" s="41"/>
      <c r="DM136" s="41"/>
      <c r="DN136" s="41"/>
      <c r="DO136" s="41"/>
      <c r="DP136" s="13"/>
      <c r="DQ136" s="13"/>
      <c r="DR136" s="41"/>
      <c r="DS136" s="41"/>
      <c r="DT136" s="41"/>
      <c r="DU136" s="41"/>
      <c r="DV136" s="41"/>
      <c r="DW136" s="41"/>
      <c r="DX136" s="41"/>
      <c r="DY136" s="41"/>
      <c r="DZ136" s="17"/>
      <c r="EA136" s="17"/>
      <c r="EB136" s="67"/>
      <c r="EC136" s="67"/>
      <c r="ED136" s="67"/>
      <c r="EE136" s="67"/>
      <c r="EF136" s="67"/>
      <c r="EG136" s="67"/>
      <c r="EH136" s="16"/>
      <c r="EI136" s="93">
        <f t="shared" si="8"/>
        <v>0</v>
      </c>
      <c r="EJ136" s="93"/>
      <c r="EK136" s="93"/>
      <c r="EL136" s="93"/>
      <c r="EM136" s="93"/>
      <c r="EN136" s="15"/>
    </row>
    <row r="137" spans="1:144" x14ac:dyDescent="0.3">
      <c r="A137" s="187" t="s">
        <v>347</v>
      </c>
      <c r="B137" s="187"/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  <c r="T137" s="187"/>
      <c r="U137" s="187"/>
      <c r="V137" s="187"/>
      <c r="W137" s="187"/>
      <c r="X137" s="187"/>
      <c r="Y137" s="187"/>
      <c r="Z137" s="187"/>
      <c r="AA137" s="187"/>
      <c r="AB137" s="187"/>
      <c r="AC137" s="187"/>
      <c r="AD137" s="187"/>
      <c r="AE137" s="187"/>
      <c r="AF137" s="187"/>
      <c r="AG137" s="187"/>
      <c r="AH137" s="187"/>
      <c r="AI137" s="187"/>
      <c r="AJ137" s="187"/>
      <c r="AK137" s="187"/>
      <c r="AL137" s="187"/>
      <c r="AM137" s="187"/>
      <c r="AN137" s="187"/>
      <c r="AO137" s="187"/>
      <c r="AP137" s="187"/>
      <c r="AQ137" s="187"/>
      <c r="AR137" s="187"/>
      <c r="AS137" s="187"/>
      <c r="AT137" s="187"/>
      <c r="AU137" s="187"/>
      <c r="AV137" s="187"/>
      <c r="AW137" s="187"/>
      <c r="AX137" s="43" t="s">
        <v>361</v>
      </c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 t="s">
        <v>376</v>
      </c>
      <c r="BK137" s="43"/>
      <c r="BL137" s="43"/>
      <c r="BM137" s="43"/>
      <c r="BN137" s="43"/>
      <c r="BO137" s="43"/>
      <c r="BP137" s="44">
        <f>CY137+DI137+DR137+EB137</f>
        <v>327700</v>
      </c>
      <c r="BQ137" s="44"/>
      <c r="BR137" s="44"/>
      <c r="BS137" s="44"/>
      <c r="BT137" s="44"/>
      <c r="BU137" s="44"/>
      <c r="BV137" s="44"/>
      <c r="BW137" s="44"/>
      <c r="BX137" s="44">
        <v>528100</v>
      </c>
      <c r="BY137" s="44"/>
      <c r="BZ137" s="44"/>
      <c r="CA137" s="44"/>
      <c r="CB137" s="44"/>
      <c r="CC137" s="44"/>
      <c r="CD137" s="44"/>
      <c r="CE137" s="44"/>
      <c r="CF137" s="44">
        <v>528100</v>
      </c>
      <c r="CG137" s="44"/>
      <c r="CH137" s="44"/>
      <c r="CI137" s="44"/>
      <c r="CJ137" s="44"/>
      <c r="CK137" s="44"/>
      <c r="CL137" s="44"/>
      <c r="CM137" s="44"/>
      <c r="CN137" s="87"/>
      <c r="CO137" s="88"/>
      <c r="CP137" s="88"/>
      <c r="CQ137" s="88"/>
      <c r="CR137" s="88"/>
      <c r="CS137" s="88"/>
      <c r="CT137" s="88"/>
      <c r="CU137" s="89"/>
      <c r="CY137" s="92">
        <v>327700</v>
      </c>
      <c r="CZ137" s="41"/>
      <c r="DA137" s="41"/>
      <c r="DB137" s="41"/>
      <c r="DC137" s="41"/>
      <c r="DD137" s="41"/>
      <c r="DE137" s="41"/>
      <c r="DF137" s="41"/>
      <c r="DG137" s="13"/>
      <c r="DH137" s="13"/>
      <c r="DI137" s="41"/>
      <c r="DJ137" s="41"/>
      <c r="DK137" s="41"/>
      <c r="DL137" s="41"/>
      <c r="DM137" s="41"/>
      <c r="DN137" s="41"/>
      <c r="DO137" s="41"/>
      <c r="DP137" s="13"/>
      <c r="DQ137" s="13"/>
      <c r="DR137" s="41"/>
      <c r="DS137" s="41"/>
      <c r="DT137" s="41"/>
      <c r="DU137" s="41"/>
      <c r="DV137" s="41"/>
      <c r="DW137" s="41"/>
      <c r="DX137" s="41"/>
      <c r="DY137" s="41"/>
      <c r="DZ137" s="17"/>
      <c r="EA137" s="17"/>
      <c r="EB137" s="67"/>
      <c r="EC137" s="67"/>
      <c r="ED137" s="67"/>
      <c r="EE137" s="67"/>
      <c r="EF137" s="67"/>
      <c r="EG137" s="67"/>
      <c r="EH137" s="16"/>
      <c r="EI137" s="93">
        <f t="shared" si="8"/>
        <v>327700</v>
      </c>
      <c r="EJ137" s="93"/>
      <c r="EK137" s="93"/>
      <c r="EL137" s="93"/>
      <c r="EM137" s="93"/>
      <c r="EN137" s="15"/>
    </row>
    <row r="138" spans="1:144" x14ac:dyDescent="0.3">
      <c r="A138" s="187" t="s">
        <v>348</v>
      </c>
      <c r="B138" s="187"/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  <c r="T138" s="187"/>
      <c r="U138" s="187"/>
      <c r="V138" s="187"/>
      <c r="W138" s="187"/>
      <c r="X138" s="187"/>
      <c r="Y138" s="187"/>
      <c r="Z138" s="187"/>
      <c r="AA138" s="187"/>
      <c r="AB138" s="187"/>
      <c r="AC138" s="187"/>
      <c r="AD138" s="187"/>
      <c r="AE138" s="187"/>
      <c r="AF138" s="187"/>
      <c r="AG138" s="187"/>
      <c r="AH138" s="187"/>
      <c r="AI138" s="187"/>
      <c r="AJ138" s="187"/>
      <c r="AK138" s="187"/>
      <c r="AL138" s="187"/>
      <c r="AM138" s="187"/>
      <c r="AN138" s="187"/>
      <c r="AO138" s="187"/>
      <c r="AP138" s="187"/>
      <c r="AQ138" s="187"/>
      <c r="AR138" s="187"/>
      <c r="AS138" s="187"/>
      <c r="AT138" s="187"/>
      <c r="AU138" s="187"/>
      <c r="AV138" s="187"/>
      <c r="AW138" s="187"/>
      <c r="AX138" s="43" t="s">
        <v>362</v>
      </c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 t="s">
        <v>377</v>
      </c>
      <c r="BK138" s="43"/>
      <c r="BL138" s="43"/>
      <c r="BM138" s="43"/>
      <c r="BN138" s="43"/>
      <c r="BO138" s="43"/>
      <c r="BP138" s="44">
        <f>CY138+DI138+DR138+EB138</f>
        <v>1852500</v>
      </c>
      <c r="BQ138" s="44"/>
      <c r="BR138" s="44"/>
      <c r="BS138" s="44"/>
      <c r="BT138" s="44"/>
      <c r="BU138" s="44"/>
      <c r="BV138" s="44"/>
      <c r="BW138" s="44"/>
      <c r="BX138" s="44">
        <v>801500</v>
      </c>
      <c r="BY138" s="44"/>
      <c r="BZ138" s="44"/>
      <c r="CA138" s="44"/>
      <c r="CB138" s="44"/>
      <c r="CC138" s="44"/>
      <c r="CD138" s="44"/>
      <c r="CE138" s="44"/>
      <c r="CF138" s="44">
        <v>801500</v>
      </c>
      <c r="CG138" s="44"/>
      <c r="CH138" s="44"/>
      <c r="CI138" s="44"/>
      <c r="CJ138" s="44"/>
      <c r="CK138" s="44"/>
      <c r="CL138" s="44"/>
      <c r="CM138" s="44"/>
      <c r="CN138" s="87"/>
      <c r="CO138" s="88"/>
      <c r="CP138" s="88"/>
      <c r="CQ138" s="88"/>
      <c r="CR138" s="88"/>
      <c r="CS138" s="88"/>
      <c r="CT138" s="88"/>
      <c r="CU138" s="89"/>
      <c r="CY138" s="92">
        <v>1254900</v>
      </c>
      <c r="CZ138" s="41"/>
      <c r="DA138" s="41"/>
      <c r="DB138" s="41"/>
      <c r="DC138" s="41"/>
      <c r="DD138" s="41"/>
      <c r="DE138" s="41"/>
      <c r="DF138" s="41"/>
      <c r="DG138" s="15"/>
      <c r="DH138" s="15"/>
      <c r="DI138" s="41">
        <v>117600</v>
      </c>
      <c r="DJ138" s="41"/>
      <c r="DK138" s="41"/>
      <c r="DL138" s="41"/>
      <c r="DM138" s="41"/>
      <c r="DN138" s="41"/>
      <c r="DO138" s="41"/>
      <c r="DP138" s="15"/>
      <c r="DQ138" s="15"/>
      <c r="DR138" s="41"/>
      <c r="DS138" s="41"/>
      <c r="DT138" s="41"/>
      <c r="DU138" s="41"/>
      <c r="DV138" s="41"/>
      <c r="DW138" s="41"/>
      <c r="DX138" s="41"/>
      <c r="DY138" s="41"/>
      <c r="DZ138" s="17"/>
      <c r="EA138" s="17"/>
      <c r="EB138" s="67">
        <v>480000</v>
      </c>
      <c r="EC138" s="67"/>
      <c r="ED138" s="67"/>
      <c r="EE138" s="67"/>
      <c r="EF138" s="67"/>
      <c r="EG138" s="67"/>
      <c r="EH138" s="16"/>
      <c r="EI138" s="93">
        <f>CY138+DI138+DR138+EB138</f>
        <v>1852500</v>
      </c>
      <c r="EJ138" s="93"/>
      <c r="EK138" s="93"/>
      <c r="EL138" s="93"/>
      <c r="EM138" s="93"/>
      <c r="EN138" s="15"/>
    </row>
    <row r="139" spans="1:144" x14ac:dyDescent="0.3">
      <c r="A139" s="187" t="s">
        <v>349</v>
      </c>
      <c r="B139" s="187"/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  <c r="T139" s="187"/>
      <c r="U139" s="187"/>
      <c r="V139" s="187"/>
      <c r="W139" s="187"/>
      <c r="X139" s="187"/>
      <c r="Y139" s="187"/>
      <c r="Z139" s="187"/>
      <c r="AA139" s="187"/>
      <c r="AB139" s="187"/>
      <c r="AC139" s="187"/>
      <c r="AD139" s="187"/>
      <c r="AE139" s="187"/>
      <c r="AF139" s="187"/>
      <c r="AG139" s="187"/>
      <c r="AH139" s="187"/>
      <c r="AI139" s="187"/>
      <c r="AJ139" s="187"/>
      <c r="AK139" s="187"/>
      <c r="AL139" s="187"/>
      <c r="AM139" s="187"/>
      <c r="AN139" s="187"/>
      <c r="AO139" s="187"/>
      <c r="AP139" s="187"/>
      <c r="AQ139" s="187"/>
      <c r="AR139" s="187"/>
      <c r="AS139" s="187"/>
      <c r="AT139" s="187"/>
      <c r="AU139" s="187"/>
      <c r="AV139" s="187"/>
      <c r="AW139" s="187"/>
      <c r="AX139" s="43" t="s">
        <v>363</v>
      </c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 t="s">
        <v>378</v>
      </c>
      <c r="BK139" s="43"/>
      <c r="BL139" s="43"/>
      <c r="BM139" s="43"/>
      <c r="BN139" s="43"/>
      <c r="BO139" s="43"/>
      <c r="BP139" s="44">
        <f t="shared" si="9"/>
        <v>0</v>
      </c>
      <c r="BQ139" s="44"/>
      <c r="BR139" s="44"/>
      <c r="BS139" s="44"/>
      <c r="BT139" s="44"/>
      <c r="BU139" s="44"/>
      <c r="BV139" s="44"/>
      <c r="BW139" s="44"/>
      <c r="BX139" s="44">
        <v>0</v>
      </c>
      <c r="BY139" s="44"/>
      <c r="BZ139" s="44"/>
      <c r="CA139" s="44"/>
      <c r="CB139" s="44"/>
      <c r="CC139" s="44"/>
      <c r="CD139" s="44"/>
      <c r="CE139" s="44"/>
      <c r="CF139" s="44">
        <v>0</v>
      </c>
      <c r="CG139" s="44"/>
      <c r="CH139" s="44"/>
      <c r="CI139" s="44"/>
      <c r="CJ139" s="44"/>
      <c r="CK139" s="44"/>
      <c r="CL139" s="44"/>
      <c r="CM139" s="44"/>
      <c r="CN139" s="87"/>
      <c r="CO139" s="88"/>
      <c r="CP139" s="88"/>
      <c r="CQ139" s="88"/>
      <c r="CR139" s="88"/>
      <c r="CS139" s="88"/>
      <c r="CT139" s="88"/>
      <c r="CU139" s="89"/>
      <c r="CY139" s="92"/>
      <c r="CZ139" s="41"/>
      <c r="DA139" s="41"/>
      <c r="DB139" s="41"/>
      <c r="DC139" s="41"/>
      <c r="DD139" s="41"/>
      <c r="DE139" s="41"/>
      <c r="DF139" s="41"/>
      <c r="DG139" s="15"/>
      <c r="DH139" s="15"/>
      <c r="DI139" s="41"/>
      <c r="DJ139" s="41"/>
      <c r="DK139" s="41"/>
      <c r="DL139" s="41"/>
      <c r="DM139" s="41"/>
      <c r="DN139" s="41"/>
      <c r="DO139" s="41"/>
      <c r="DP139" s="15"/>
      <c r="DQ139" s="15"/>
      <c r="DR139" s="41"/>
      <c r="DS139" s="41"/>
      <c r="DT139" s="41"/>
      <c r="DU139" s="41"/>
      <c r="DV139" s="41"/>
      <c r="DW139" s="41"/>
      <c r="DX139" s="41"/>
      <c r="DY139" s="41"/>
      <c r="DZ139" s="17"/>
      <c r="EA139" s="17"/>
      <c r="EB139" s="67"/>
      <c r="EC139" s="67"/>
      <c r="ED139" s="67"/>
      <c r="EE139" s="67"/>
      <c r="EF139" s="67"/>
      <c r="EG139" s="67"/>
      <c r="EH139" s="16"/>
      <c r="EI139" s="93">
        <f t="shared" si="8"/>
        <v>0</v>
      </c>
      <c r="EJ139" s="93"/>
      <c r="EK139" s="93"/>
      <c r="EL139" s="93"/>
      <c r="EM139" s="93"/>
      <c r="EN139" s="15"/>
    </row>
    <row r="140" spans="1:144" x14ac:dyDescent="0.3">
      <c r="A140" s="187" t="s">
        <v>350</v>
      </c>
      <c r="B140" s="187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187"/>
      <c r="AG140" s="187"/>
      <c r="AH140" s="187"/>
      <c r="AI140" s="187"/>
      <c r="AJ140" s="187"/>
      <c r="AK140" s="187"/>
      <c r="AL140" s="187"/>
      <c r="AM140" s="187"/>
      <c r="AN140" s="187"/>
      <c r="AO140" s="187"/>
      <c r="AP140" s="187"/>
      <c r="AQ140" s="187"/>
      <c r="AR140" s="187"/>
      <c r="AS140" s="187"/>
      <c r="AT140" s="187"/>
      <c r="AU140" s="187"/>
      <c r="AV140" s="187"/>
      <c r="AW140" s="187"/>
      <c r="AX140" s="43" t="s">
        <v>364</v>
      </c>
      <c r="AY140" s="43"/>
      <c r="AZ140" s="43"/>
      <c r="BA140" s="43"/>
      <c r="BB140" s="43"/>
      <c r="BC140" s="43"/>
      <c r="BD140" s="43"/>
      <c r="BE140" s="43"/>
      <c r="BF140" s="43"/>
      <c r="BG140" s="43"/>
      <c r="BH140" s="43"/>
      <c r="BI140" s="43"/>
      <c r="BJ140" s="43" t="s">
        <v>379</v>
      </c>
      <c r="BK140" s="43"/>
      <c r="BL140" s="43"/>
      <c r="BM140" s="43"/>
      <c r="BN140" s="43"/>
      <c r="BO140" s="43"/>
      <c r="BP140" s="44">
        <f t="shared" si="9"/>
        <v>0</v>
      </c>
      <c r="BQ140" s="44"/>
      <c r="BR140" s="44"/>
      <c r="BS140" s="44"/>
      <c r="BT140" s="44"/>
      <c r="BU140" s="44"/>
      <c r="BV140" s="44"/>
      <c r="BW140" s="44"/>
      <c r="BX140" s="44">
        <v>0</v>
      </c>
      <c r="BY140" s="44"/>
      <c r="BZ140" s="44"/>
      <c r="CA140" s="44"/>
      <c r="CB140" s="44"/>
      <c r="CC140" s="44"/>
      <c r="CD140" s="44"/>
      <c r="CE140" s="44"/>
      <c r="CF140" s="44">
        <v>0</v>
      </c>
      <c r="CG140" s="44"/>
      <c r="CH140" s="44"/>
      <c r="CI140" s="44"/>
      <c r="CJ140" s="44"/>
      <c r="CK140" s="44"/>
      <c r="CL140" s="44"/>
      <c r="CM140" s="44"/>
      <c r="CN140" s="87"/>
      <c r="CO140" s="88"/>
      <c r="CP140" s="88"/>
      <c r="CQ140" s="88"/>
      <c r="CR140" s="88"/>
      <c r="CS140" s="88"/>
      <c r="CT140" s="88"/>
      <c r="CU140" s="89"/>
      <c r="CY140" s="92"/>
      <c r="CZ140" s="41"/>
      <c r="DA140" s="41"/>
      <c r="DB140" s="41"/>
      <c r="DC140" s="41"/>
      <c r="DD140" s="41"/>
      <c r="DE140" s="41"/>
      <c r="DF140" s="41"/>
      <c r="DG140" s="15"/>
      <c r="DH140" s="15"/>
      <c r="DI140" s="41"/>
      <c r="DJ140" s="41"/>
      <c r="DK140" s="41"/>
      <c r="DL140" s="41"/>
      <c r="DM140" s="41"/>
      <c r="DN140" s="41"/>
      <c r="DO140" s="41"/>
      <c r="DP140" s="15"/>
      <c r="DQ140" s="15"/>
      <c r="DR140" s="41"/>
      <c r="DS140" s="41"/>
      <c r="DT140" s="41"/>
      <c r="DU140" s="41"/>
      <c r="DV140" s="41"/>
      <c r="DW140" s="41"/>
      <c r="DX140" s="41"/>
      <c r="DY140" s="41"/>
      <c r="DZ140" s="17"/>
      <c r="EA140" s="17"/>
      <c r="EB140" s="67"/>
      <c r="EC140" s="67"/>
      <c r="ED140" s="67"/>
      <c r="EE140" s="67"/>
      <c r="EF140" s="67"/>
      <c r="EG140" s="67"/>
      <c r="EH140" s="16"/>
      <c r="EI140" s="93">
        <f t="shared" si="8"/>
        <v>0</v>
      </c>
      <c r="EJ140" s="93"/>
      <c r="EK140" s="93"/>
      <c r="EL140" s="93"/>
      <c r="EM140" s="93"/>
      <c r="EN140" s="15"/>
    </row>
    <row r="141" spans="1:144" ht="13.5" customHeight="1" x14ac:dyDescent="0.3">
      <c r="A141" s="187" t="s">
        <v>351</v>
      </c>
      <c r="B141" s="187"/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  <c r="T141" s="187"/>
      <c r="U141" s="187"/>
      <c r="V141" s="187"/>
      <c r="W141" s="187"/>
      <c r="X141" s="187"/>
      <c r="Y141" s="187"/>
      <c r="Z141" s="187"/>
      <c r="AA141" s="187"/>
      <c r="AB141" s="187"/>
      <c r="AC141" s="187"/>
      <c r="AD141" s="187"/>
      <c r="AE141" s="187"/>
      <c r="AF141" s="187"/>
      <c r="AG141" s="187"/>
      <c r="AH141" s="187"/>
      <c r="AI141" s="187"/>
      <c r="AJ141" s="187"/>
      <c r="AK141" s="187"/>
      <c r="AL141" s="187"/>
      <c r="AM141" s="187"/>
      <c r="AN141" s="187"/>
      <c r="AO141" s="187"/>
      <c r="AP141" s="187"/>
      <c r="AQ141" s="187"/>
      <c r="AR141" s="187"/>
      <c r="AS141" s="187"/>
      <c r="AT141" s="187"/>
      <c r="AU141" s="187"/>
      <c r="AV141" s="187"/>
      <c r="AW141" s="187"/>
      <c r="AX141" s="43" t="s">
        <v>365</v>
      </c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 t="s">
        <v>380</v>
      </c>
      <c r="BK141" s="43"/>
      <c r="BL141" s="43"/>
      <c r="BM141" s="43"/>
      <c r="BN141" s="43"/>
      <c r="BO141" s="43"/>
      <c r="BP141" s="44">
        <f>EI141</f>
        <v>104700</v>
      </c>
      <c r="BQ141" s="44"/>
      <c r="BR141" s="44"/>
      <c r="BS141" s="44"/>
      <c r="BT141" s="44"/>
      <c r="BU141" s="44"/>
      <c r="BV141" s="44"/>
      <c r="BW141" s="44"/>
      <c r="BX141" s="44">
        <v>0</v>
      </c>
      <c r="BY141" s="44"/>
      <c r="BZ141" s="44"/>
      <c r="CA141" s="44"/>
      <c r="CB141" s="44"/>
      <c r="CC141" s="44"/>
      <c r="CD141" s="44"/>
      <c r="CE141" s="44"/>
      <c r="CF141" s="44">
        <v>0</v>
      </c>
      <c r="CG141" s="44"/>
      <c r="CH141" s="44"/>
      <c r="CI141" s="44"/>
      <c r="CJ141" s="44"/>
      <c r="CK141" s="44"/>
      <c r="CL141" s="44"/>
      <c r="CM141" s="44"/>
      <c r="CN141" s="87"/>
      <c r="CO141" s="88"/>
      <c r="CP141" s="88"/>
      <c r="CQ141" s="88"/>
      <c r="CR141" s="88"/>
      <c r="CS141" s="88"/>
      <c r="CT141" s="88"/>
      <c r="CU141" s="89"/>
      <c r="CY141" s="92"/>
      <c r="CZ141" s="41"/>
      <c r="DA141" s="41"/>
      <c r="DB141" s="41"/>
      <c r="DC141" s="41"/>
      <c r="DD141" s="41"/>
      <c r="DE141" s="41"/>
      <c r="DF141" s="41"/>
      <c r="DG141" s="15"/>
      <c r="DH141" s="15"/>
      <c r="DI141" s="41">
        <v>89700</v>
      </c>
      <c r="DJ141" s="41"/>
      <c r="DK141" s="41"/>
      <c r="DL141" s="41"/>
      <c r="DM141" s="41"/>
      <c r="DN141" s="41"/>
      <c r="DO141" s="41"/>
      <c r="DP141" s="15"/>
      <c r="DQ141" s="15"/>
      <c r="DR141" s="41">
        <v>15000</v>
      </c>
      <c r="DS141" s="41"/>
      <c r="DT141" s="41"/>
      <c r="DU141" s="41"/>
      <c r="DV141" s="41"/>
      <c r="DW141" s="41"/>
      <c r="DX141" s="41"/>
      <c r="DY141" s="41"/>
      <c r="DZ141" s="17"/>
      <c r="EA141" s="17"/>
      <c r="EB141" s="67">
        <v>0</v>
      </c>
      <c r="EC141" s="67"/>
      <c r="ED141" s="67"/>
      <c r="EE141" s="67"/>
      <c r="EF141" s="67"/>
      <c r="EG141" s="67"/>
      <c r="EH141" s="16"/>
      <c r="EI141" s="93">
        <f>CY141+DI141+DR141+EB141</f>
        <v>104700</v>
      </c>
      <c r="EJ141" s="93"/>
      <c r="EK141" s="93"/>
      <c r="EL141" s="93"/>
      <c r="EM141" s="93"/>
      <c r="EN141" s="15"/>
    </row>
    <row r="142" spans="1:144" x14ac:dyDescent="0.3">
      <c r="A142" s="187" t="s">
        <v>352</v>
      </c>
      <c r="B142" s="187"/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  <c r="T142" s="187"/>
      <c r="U142" s="187"/>
      <c r="V142" s="187"/>
      <c r="W142" s="187"/>
      <c r="X142" s="187"/>
      <c r="Y142" s="187"/>
      <c r="Z142" s="187"/>
      <c r="AA142" s="187"/>
      <c r="AB142" s="187"/>
      <c r="AC142" s="187"/>
      <c r="AD142" s="187"/>
      <c r="AE142" s="187"/>
      <c r="AF142" s="187"/>
      <c r="AG142" s="187"/>
      <c r="AH142" s="187"/>
      <c r="AI142" s="187"/>
      <c r="AJ142" s="187"/>
      <c r="AK142" s="187"/>
      <c r="AL142" s="187"/>
      <c r="AM142" s="187"/>
      <c r="AN142" s="187"/>
      <c r="AO142" s="187"/>
      <c r="AP142" s="187"/>
      <c r="AQ142" s="187"/>
      <c r="AR142" s="187"/>
      <c r="AS142" s="187"/>
      <c r="AT142" s="187"/>
      <c r="AU142" s="187"/>
      <c r="AV142" s="187"/>
      <c r="AW142" s="187"/>
      <c r="AX142" s="43" t="s">
        <v>366</v>
      </c>
      <c r="AY142" s="43"/>
      <c r="AZ142" s="43"/>
      <c r="BA142" s="43"/>
      <c r="BB142" s="43"/>
      <c r="BC142" s="43"/>
      <c r="BD142" s="43"/>
      <c r="BE142" s="43"/>
      <c r="BF142" s="43"/>
      <c r="BG142" s="43"/>
      <c r="BH142" s="43"/>
      <c r="BI142" s="43"/>
      <c r="BJ142" s="43" t="s">
        <v>381</v>
      </c>
      <c r="BK142" s="43"/>
      <c r="BL142" s="43"/>
      <c r="BM142" s="43"/>
      <c r="BN142" s="43"/>
      <c r="BO142" s="43"/>
      <c r="BP142" s="44">
        <f>EI142</f>
        <v>2184211.41</v>
      </c>
      <c r="BQ142" s="44"/>
      <c r="BR142" s="44"/>
      <c r="BS142" s="44"/>
      <c r="BT142" s="44"/>
      <c r="BU142" s="44"/>
      <c r="BV142" s="44"/>
      <c r="BW142" s="44"/>
      <c r="BX142" s="44">
        <v>1365600</v>
      </c>
      <c r="BY142" s="44"/>
      <c r="BZ142" s="44"/>
      <c r="CA142" s="44"/>
      <c r="CB142" s="44"/>
      <c r="CC142" s="44"/>
      <c r="CD142" s="44"/>
      <c r="CE142" s="44"/>
      <c r="CF142" s="44">
        <v>1365600</v>
      </c>
      <c r="CG142" s="44"/>
      <c r="CH142" s="44"/>
      <c r="CI142" s="44"/>
      <c r="CJ142" s="44"/>
      <c r="CK142" s="44"/>
      <c r="CL142" s="44"/>
      <c r="CM142" s="44"/>
      <c r="CN142" s="87"/>
      <c r="CO142" s="88"/>
      <c r="CP142" s="88"/>
      <c r="CQ142" s="88"/>
      <c r="CR142" s="88"/>
      <c r="CS142" s="88"/>
      <c r="CT142" s="88"/>
      <c r="CU142" s="89"/>
      <c r="CY142" s="92">
        <v>1513661.57</v>
      </c>
      <c r="CZ142" s="41"/>
      <c r="DA142" s="41"/>
      <c r="DB142" s="41"/>
      <c r="DC142" s="41"/>
      <c r="DD142" s="41"/>
      <c r="DE142" s="41"/>
      <c r="DF142" s="41"/>
      <c r="DG142" s="15"/>
      <c r="DH142" s="15"/>
      <c r="DI142" s="41"/>
      <c r="DJ142" s="41"/>
      <c r="DK142" s="41"/>
      <c r="DL142" s="41"/>
      <c r="DM142" s="41"/>
      <c r="DN142" s="41"/>
      <c r="DO142" s="41"/>
      <c r="DP142" s="15"/>
      <c r="DQ142" s="15"/>
      <c r="DR142" s="41">
        <v>670549.84</v>
      </c>
      <c r="DS142" s="41"/>
      <c r="DT142" s="41"/>
      <c r="DU142" s="41"/>
      <c r="DV142" s="41"/>
      <c r="DW142" s="41"/>
      <c r="DX142" s="41"/>
      <c r="DY142" s="41"/>
      <c r="DZ142" s="17"/>
      <c r="EA142" s="17"/>
      <c r="EB142" s="67"/>
      <c r="EC142" s="67"/>
      <c r="ED142" s="67"/>
      <c r="EE142" s="67"/>
      <c r="EF142" s="67"/>
      <c r="EG142" s="67"/>
      <c r="EH142" s="16"/>
      <c r="EI142" s="93">
        <f t="shared" si="8"/>
        <v>2184211.41</v>
      </c>
      <c r="EJ142" s="93"/>
      <c r="EK142" s="93"/>
      <c r="EL142" s="93"/>
      <c r="EM142" s="93"/>
      <c r="EN142" s="15"/>
    </row>
    <row r="143" spans="1:144" x14ac:dyDescent="0.3">
      <c r="A143" s="187" t="s">
        <v>353</v>
      </c>
      <c r="B143" s="187"/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  <c r="T143" s="187"/>
      <c r="U143" s="187"/>
      <c r="V143" s="187"/>
      <c r="W143" s="187"/>
      <c r="X143" s="187"/>
      <c r="Y143" s="187"/>
      <c r="Z143" s="187"/>
      <c r="AA143" s="187"/>
      <c r="AB143" s="187"/>
      <c r="AC143" s="187"/>
      <c r="AD143" s="187"/>
      <c r="AE143" s="187"/>
      <c r="AF143" s="187"/>
      <c r="AG143" s="187"/>
      <c r="AH143" s="187"/>
      <c r="AI143" s="187"/>
      <c r="AJ143" s="187"/>
      <c r="AK143" s="187"/>
      <c r="AL143" s="187"/>
      <c r="AM143" s="187"/>
      <c r="AN143" s="187"/>
      <c r="AO143" s="187"/>
      <c r="AP143" s="187"/>
      <c r="AQ143" s="187"/>
      <c r="AR143" s="187"/>
      <c r="AS143" s="187"/>
      <c r="AT143" s="187"/>
      <c r="AU143" s="187"/>
      <c r="AV143" s="187"/>
      <c r="AW143" s="187"/>
      <c r="AX143" s="43" t="s">
        <v>367</v>
      </c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 t="s">
        <v>382</v>
      </c>
      <c r="BK143" s="43"/>
      <c r="BL143" s="43"/>
      <c r="BM143" s="43"/>
      <c r="BN143" s="43"/>
      <c r="BO143" s="43"/>
      <c r="BP143" s="44">
        <f>EI143</f>
        <v>23000</v>
      </c>
      <c r="BQ143" s="44"/>
      <c r="BR143" s="44"/>
      <c r="BS143" s="44"/>
      <c r="BT143" s="44"/>
      <c r="BU143" s="44"/>
      <c r="BV143" s="44"/>
      <c r="BW143" s="44"/>
      <c r="BX143" s="44">
        <v>0</v>
      </c>
      <c r="BY143" s="44"/>
      <c r="BZ143" s="44"/>
      <c r="CA143" s="44"/>
      <c r="CB143" s="44"/>
      <c r="CC143" s="44"/>
      <c r="CD143" s="44"/>
      <c r="CE143" s="44"/>
      <c r="CF143" s="44">
        <v>0</v>
      </c>
      <c r="CG143" s="44"/>
      <c r="CH143" s="44"/>
      <c r="CI143" s="44"/>
      <c r="CJ143" s="44"/>
      <c r="CK143" s="44"/>
      <c r="CL143" s="44"/>
      <c r="CM143" s="44"/>
      <c r="CN143" s="87"/>
      <c r="CO143" s="88"/>
      <c r="CP143" s="88"/>
      <c r="CQ143" s="88"/>
      <c r="CR143" s="88"/>
      <c r="CS143" s="88"/>
      <c r="CT143" s="88"/>
      <c r="CU143" s="89"/>
      <c r="CY143" s="92">
        <v>23000</v>
      </c>
      <c r="CZ143" s="41"/>
      <c r="DA143" s="41"/>
      <c r="DB143" s="41"/>
      <c r="DC143" s="41"/>
      <c r="DD143" s="41"/>
      <c r="DE143" s="41"/>
      <c r="DF143" s="41"/>
      <c r="DG143" s="15"/>
      <c r="DH143" s="15"/>
      <c r="DI143" s="41"/>
      <c r="DJ143" s="41"/>
      <c r="DK143" s="41"/>
      <c r="DL143" s="41"/>
      <c r="DM143" s="41"/>
      <c r="DN143" s="41"/>
      <c r="DO143" s="41"/>
      <c r="DP143" s="15"/>
      <c r="DQ143" s="15"/>
      <c r="DR143" s="41"/>
      <c r="DS143" s="41"/>
      <c r="DT143" s="41"/>
      <c r="DU143" s="41"/>
      <c r="DV143" s="41"/>
      <c r="DW143" s="41"/>
      <c r="DX143" s="41"/>
      <c r="DY143" s="41"/>
      <c r="DZ143" s="17"/>
      <c r="EA143" s="17"/>
      <c r="EB143" s="67"/>
      <c r="EC143" s="67"/>
      <c r="ED143" s="67"/>
      <c r="EE143" s="67"/>
      <c r="EF143" s="67"/>
      <c r="EG143" s="67"/>
      <c r="EH143" s="16"/>
      <c r="EI143" s="93">
        <f>CY143+DI143+DR143+EB143</f>
        <v>23000</v>
      </c>
      <c r="EJ143" s="93"/>
      <c r="EK143" s="93"/>
      <c r="EL143" s="93"/>
      <c r="EM143" s="93"/>
      <c r="EN143" s="15"/>
    </row>
    <row r="144" spans="1:144" x14ac:dyDescent="0.3">
      <c r="A144" s="187" t="s">
        <v>354</v>
      </c>
      <c r="B144" s="187"/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  <c r="T144" s="187"/>
      <c r="U144" s="187"/>
      <c r="V144" s="187"/>
      <c r="W144" s="187"/>
      <c r="X144" s="187"/>
      <c r="Y144" s="187"/>
      <c r="Z144" s="187"/>
      <c r="AA144" s="187"/>
      <c r="AB144" s="187"/>
      <c r="AC144" s="187"/>
      <c r="AD144" s="187"/>
      <c r="AE144" s="187"/>
      <c r="AF144" s="187"/>
      <c r="AG144" s="187"/>
      <c r="AH144" s="187"/>
      <c r="AI144" s="187"/>
      <c r="AJ144" s="187"/>
      <c r="AK144" s="187"/>
      <c r="AL144" s="187"/>
      <c r="AM144" s="187"/>
      <c r="AN144" s="187"/>
      <c r="AO144" s="187"/>
      <c r="AP144" s="187"/>
      <c r="AQ144" s="187"/>
      <c r="AR144" s="187"/>
      <c r="AS144" s="187"/>
      <c r="AT144" s="187"/>
      <c r="AU144" s="187"/>
      <c r="AV144" s="187"/>
      <c r="AW144" s="187"/>
      <c r="AX144" s="43" t="s">
        <v>368</v>
      </c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 t="s">
        <v>383</v>
      </c>
      <c r="BK144" s="43"/>
      <c r="BL144" s="43"/>
      <c r="BM144" s="43"/>
      <c r="BN144" s="43"/>
      <c r="BO144" s="43"/>
      <c r="BP144" s="44">
        <f>EI144</f>
        <v>40000</v>
      </c>
      <c r="BQ144" s="44"/>
      <c r="BR144" s="44"/>
      <c r="BS144" s="44"/>
      <c r="BT144" s="44"/>
      <c r="BU144" s="44"/>
      <c r="BV144" s="44"/>
      <c r="BW144" s="44"/>
      <c r="BX144" s="44">
        <v>0</v>
      </c>
      <c r="BY144" s="44"/>
      <c r="BZ144" s="44"/>
      <c r="CA144" s="44"/>
      <c r="CB144" s="44"/>
      <c r="CC144" s="44"/>
      <c r="CD144" s="44"/>
      <c r="CE144" s="44"/>
      <c r="CF144" s="44">
        <v>0</v>
      </c>
      <c r="CG144" s="44"/>
      <c r="CH144" s="44"/>
      <c r="CI144" s="44"/>
      <c r="CJ144" s="44"/>
      <c r="CK144" s="44"/>
      <c r="CL144" s="44"/>
      <c r="CM144" s="44"/>
      <c r="CN144" s="87"/>
      <c r="CO144" s="88"/>
      <c r="CP144" s="88"/>
      <c r="CQ144" s="88"/>
      <c r="CR144" s="88"/>
      <c r="CS144" s="88"/>
      <c r="CT144" s="88"/>
      <c r="CU144" s="89"/>
      <c r="CY144" s="92"/>
      <c r="CZ144" s="41"/>
      <c r="DA144" s="41"/>
      <c r="DB144" s="41"/>
      <c r="DC144" s="41"/>
      <c r="DD144" s="41"/>
      <c r="DE144" s="41"/>
      <c r="DF144" s="41"/>
      <c r="DG144" s="15"/>
      <c r="DH144" s="15"/>
      <c r="DI144" s="41"/>
      <c r="DJ144" s="41"/>
      <c r="DK144" s="41"/>
      <c r="DL144" s="41"/>
      <c r="DM144" s="41"/>
      <c r="DN144" s="41"/>
      <c r="DO144" s="41"/>
      <c r="DP144" s="15"/>
      <c r="DQ144" s="15"/>
      <c r="DR144" s="41">
        <v>40000</v>
      </c>
      <c r="DS144" s="41"/>
      <c r="DT144" s="41"/>
      <c r="DU144" s="41"/>
      <c r="DV144" s="41"/>
      <c r="DW144" s="41"/>
      <c r="DX144" s="41"/>
      <c r="DY144" s="41"/>
      <c r="DZ144" s="17"/>
      <c r="EA144" s="17"/>
      <c r="EB144" s="67"/>
      <c r="EC144" s="67"/>
      <c r="ED144" s="67"/>
      <c r="EE144" s="67"/>
      <c r="EF144" s="67"/>
      <c r="EG144" s="67"/>
      <c r="EH144" s="16"/>
      <c r="EI144" s="93">
        <f t="shared" si="8"/>
        <v>40000</v>
      </c>
      <c r="EJ144" s="93"/>
      <c r="EK144" s="93"/>
      <c r="EL144" s="93"/>
      <c r="EM144" s="93"/>
      <c r="EN144" s="15"/>
    </row>
    <row r="145" spans="1:144" x14ac:dyDescent="0.3">
      <c r="A145" s="187" t="s">
        <v>355</v>
      </c>
      <c r="B145" s="187"/>
      <c r="C145" s="187"/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  <c r="T145" s="187"/>
      <c r="U145" s="187"/>
      <c r="V145" s="187"/>
      <c r="W145" s="187"/>
      <c r="X145" s="187"/>
      <c r="Y145" s="187"/>
      <c r="Z145" s="187"/>
      <c r="AA145" s="187"/>
      <c r="AB145" s="187"/>
      <c r="AC145" s="187"/>
      <c r="AD145" s="187"/>
      <c r="AE145" s="187"/>
      <c r="AF145" s="187"/>
      <c r="AG145" s="187"/>
      <c r="AH145" s="187"/>
      <c r="AI145" s="187"/>
      <c r="AJ145" s="187"/>
      <c r="AK145" s="187"/>
      <c r="AL145" s="187"/>
      <c r="AM145" s="187"/>
      <c r="AN145" s="187"/>
      <c r="AO145" s="187"/>
      <c r="AP145" s="187"/>
      <c r="AQ145" s="187"/>
      <c r="AR145" s="187"/>
      <c r="AS145" s="187"/>
      <c r="AT145" s="187"/>
      <c r="AU145" s="187"/>
      <c r="AV145" s="187"/>
      <c r="AW145" s="187"/>
      <c r="AX145" s="43" t="s">
        <v>369</v>
      </c>
      <c r="AY145" s="43"/>
      <c r="AZ145" s="43"/>
      <c r="BA145" s="43"/>
      <c r="BB145" s="43"/>
      <c r="BC145" s="43"/>
      <c r="BD145" s="43"/>
      <c r="BE145" s="43"/>
      <c r="BF145" s="43"/>
      <c r="BG145" s="43"/>
      <c r="BH145" s="43"/>
      <c r="BI145" s="43"/>
      <c r="BJ145" s="43" t="s">
        <v>384</v>
      </c>
      <c r="BK145" s="43"/>
      <c r="BL145" s="43"/>
      <c r="BM145" s="43"/>
      <c r="BN145" s="43"/>
      <c r="BO145" s="43"/>
      <c r="BP145" s="44">
        <f t="shared" si="9"/>
        <v>0</v>
      </c>
      <c r="BQ145" s="44"/>
      <c r="BR145" s="44"/>
      <c r="BS145" s="44"/>
      <c r="BT145" s="44"/>
      <c r="BU145" s="44"/>
      <c r="BV145" s="44"/>
      <c r="BW145" s="44"/>
      <c r="BX145" s="44">
        <v>0</v>
      </c>
      <c r="BY145" s="44"/>
      <c r="BZ145" s="44"/>
      <c r="CA145" s="44"/>
      <c r="CB145" s="44"/>
      <c r="CC145" s="44"/>
      <c r="CD145" s="44"/>
      <c r="CE145" s="44"/>
      <c r="CF145" s="44">
        <v>0</v>
      </c>
      <c r="CG145" s="44"/>
      <c r="CH145" s="44"/>
      <c r="CI145" s="44"/>
      <c r="CJ145" s="44"/>
      <c r="CK145" s="44"/>
      <c r="CL145" s="44"/>
      <c r="CM145" s="44"/>
      <c r="CN145" s="87"/>
      <c r="CO145" s="88"/>
      <c r="CP145" s="88"/>
      <c r="CQ145" s="88"/>
      <c r="CR145" s="88"/>
      <c r="CS145" s="88"/>
      <c r="CT145" s="88"/>
      <c r="CU145" s="89"/>
      <c r="CY145" s="90"/>
      <c r="CZ145" s="91"/>
      <c r="DA145" s="91"/>
      <c r="DB145" s="91"/>
      <c r="DC145" s="91"/>
      <c r="DD145" s="91"/>
      <c r="DE145" s="91"/>
      <c r="DF145" s="91"/>
      <c r="DG145" s="15"/>
      <c r="DH145" s="15"/>
      <c r="DI145" s="41"/>
      <c r="DJ145" s="41"/>
      <c r="DK145" s="41"/>
      <c r="DL145" s="41"/>
      <c r="DM145" s="41"/>
      <c r="DN145" s="41"/>
      <c r="DO145" s="41"/>
      <c r="DP145" s="15"/>
      <c r="DQ145" s="15"/>
      <c r="DR145" s="41"/>
      <c r="DS145" s="41"/>
      <c r="DT145" s="41"/>
      <c r="DU145" s="41"/>
      <c r="DV145" s="41"/>
      <c r="DW145" s="41"/>
      <c r="DX145" s="41"/>
      <c r="DY145" s="41"/>
      <c r="DZ145" s="17"/>
      <c r="EA145" s="17"/>
      <c r="EB145" s="67"/>
      <c r="EC145" s="67"/>
      <c r="ED145" s="67"/>
      <c r="EE145" s="67"/>
      <c r="EF145" s="67"/>
      <c r="EG145" s="67"/>
      <c r="EH145" s="16"/>
      <c r="EI145" s="93">
        <f t="shared" si="8"/>
        <v>0</v>
      </c>
      <c r="EJ145" s="93"/>
      <c r="EK145" s="93"/>
      <c r="EL145" s="93"/>
      <c r="EM145" s="93"/>
      <c r="EN145" s="15"/>
    </row>
    <row r="146" spans="1:144" x14ac:dyDescent="0.3">
      <c r="A146" s="187" t="s">
        <v>356</v>
      </c>
      <c r="B146" s="187"/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  <c r="T146" s="187"/>
      <c r="U146" s="187"/>
      <c r="V146" s="187"/>
      <c r="W146" s="187"/>
      <c r="X146" s="187"/>
      <c r="Y146" s="187"/>
      <c r="Z146" s="187"/>
      <c r="AA146" s="187"/>
      <c r="AB146" s="187"/>
      <c r="AC146" s="187"/>
      <c r="AD146" s="187"/>
      <c r="AE146" s="187"/>
      <c r="AF146" s="187"/>
      <c r="AG146" s="187"/>
      <c r="AH146" s="187"/>
      <c r="AI146" s="187"/>
      <c r="AJ146" s="187"/>
      <c r="AK146" s="187"/>
      <c r="AL146" s="187"/>
      <c r="AM146" s="187"/>
      <c r="AN146" s="187"/>
      <c r="AO146" s="187"/>
      <c r="AP146" s="187"/>
      <c r="AQ146" s="187"/>
      <c r="AR146" s="187"/>
      <c r="AS146" s="187"/>
      <c r="AT146" s="187"/>
      <c r="AU146" s="187"/>
      <c r="AV146" s="187"/>
      <c r="AW146" s="187"/>
      <c r="AX146" s="43" t="s">
        <v>370</v>
      </c>
      <c r="AY146" s="43"/>
      <c r="AZ146" s="43"/>
      <c r="BA146" s="43"/>
      <c r="BB146" s="43"/>
      <c r="BC146" s="43"/>
      <c r="BD146" s="43"/>
      <c r="BE146" s="43"/>
      <c r="BF146" s="43"/>
      <c r="BG146" s="43"/>
      <c r="BH146" s="43"/>
      <c r="BI146" s="43"/>
      <c r="BJ146" s="43" t="s">
        <v>385</v>
      </c>
      <c r="BK146" s="43"/>
      <c r="BL146" s="43"/>
      <c r="BM146" s="43"/>
      <c r="BN146" s="43"/>
      <c r="BO146" s="43"/>
      <c r="BP146" s="44">
        <f>EI146</f>
        <v>228459.28</v>
      </c>
      <c r="BQ146" s="44"/>
      <c r="BR146" s="44"/>
      <c r="BS146" s="44"/>
      <c r="BT146" s="44"/>
      <c r="BU146" s="44"/>
      <c r="BV146" s="44"/>
      <c r="BW146" s="44"/>
      <c r="BX146" s="44">
        <v>277500</v>
      </c>
      <c r="BY146" s="44"/>
      <c r="BZ146" s="44"/>
      <c r="CA146" s="44"/>
      <c r="CB146" s="44"/>
      <c r="CC146" s="44"/>
      <c r="CD146" s="44"/>
      <c r="CE146" s="44"/>
      <c r="CF146" s="44">
        <v>277500</v>
      </c>
      <c r="CG146" s="44"/>
      <c r="CH146" s="44"/>
      <c r="CI146" s="44"/>
      <c r="CJ146" s="44"/>
      <c r="CK146" s="44"/>
      <c r="CL146" s="44"/>
      <c r="CM146" s="44"/>
      <c r="CN146" s="87"/>
      <c r="CO146" s="88"/>
      <c r="CP146" s="88"/>
      <c r="CQ146" s="88"/>
      <c r="CR146" s="88"/>
      <c r="CS146" s="88"/>
      <c r="CT146" s="88"/>
      <c r="CU146" s="89"/>
      <c r="CY146" s="98"/>
      <c r="CZ146" s="99"/>
      <c r="DA146" s="99"/>
      <c r="DB146" s="99"/>
      <c r="DC146" s="99"/>
      <c r="DD146" s="99"/>
      <c r="DE146" s="99"/>
      <c r="DF146" s="99"/>
      <c r="DG146" s="15"/>
      <c r="DH146" s="15"/>
      <c r="DI146" s="41">
        <v>75000</v>
      </c>
      <c r="DJ146" s="41"/>
      <c r="DK146" s="41"/>
      <c r="DL146" s="41"/>
      <c r="DM146" s="41"/>
      <c r="DN146" s="41"/>
      <c r="DO146" s="41"/>
      <c r="DP146" s="15"/>
      <c r="DQ146" s="15"/>
      <c r="DR146" s="41">
        <f>153459.28</f>
        <v>153459.28</v>
      </c>
      <c r="DS146" s="41"/>
      <c r="DT146" s="41"/>
      <c r="DU146" s="41"/>
      <c r="DV146" s="41"/>
      <c r="DW146" s="41"/>
      <c r="DX146" s="41"/>
      <c r="DY146" s="41"/>
      <c r="DZ146" s="17"/>
      <c r="EA146" s="17"/>
      <c r="EB146" s="94"/>
      <c r="EC146" s="94"/>
      <c r="ED146" s="94"/>
      <c r="EE146" s="94"/>
      <c r="EF146" s="94"/>
      <c r="EG146" s="94"/>
      <c r="EH146" s="16"/>
      <c r="EI146" s="93">
        <f t="shared" si="8"/>
        <v>228459.28</v>
      </c>
      <c r="EJ146" s="93"/>
      <c r="EK146" s="93"/>
      <c r="EL146" s="93"/>
      <c r="EM146" s="93"/>
      <c r="EN146" s="15"/>
    </row>
    <row r="147" spans="1:144" x14ac:dyDescent="0.3">
      <c r="A147" s="187" t="s">
        <v>439</v>
      </c>
      <c r="B147" s="187"/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  <c r="T147" s="187"/>
      <c r="U147" s="187"/>
      <c r="V147" s="187"/>
      <c r="W147" s="187"/>
      <c r="X147" s="187"/>
      <c r="Y147" s="187"/>
      <c r="Z147" s="187"/>
      <c r="AA147" s="187"/>
      <c r="AB147" s="187"/>
      <c r="AC147" s="187"/>
      <c r="AD147" s="187"/>
      <c r="AE147" s="187"/>
      <c r="AF147" s="187"/>
      <c r="AG147" s="187"/>
      <c r="AH147" s="187"/>
      <c r="AI147" s="187"/>
      <c r="AJ147" s="187"/>
      <c r="AK147" s="187"/>
      <c r="AL147" s="187"/>
      <c r="AM147" s="187"/>
      <c r="AN147" s="187"/>
      <c r="AO147" s="187"/>
      <c r="AP147" s="187"/>
      <c r="AQ147" s="187"/>
      <c r="AR147" s="187"/>
      <c r="AS147" s="187"/>
      <c r="AT147" s="187"/>
      <c r="AU147" s="187"/>
      <c r="AV147" s="187"/>
      <c r="AW147" s="187"/>
      <c r="AX147" s="43" t="s">
        <v>371</v>
      </c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 t="s">
        <v>437</v>
      </c>
      <c r="BK147" s="43"/>
      <c r="BL147" s="43"/>
      <c r="BM147" s="43"/>
      <c r="BN147" s="43"/>
      <c r="BO147" s="43"/>
      <c r="BP147" s="44">
        <f>EI147</f>
        <v>0</v>
      </c>
      <c r="BQ147" s="44"/>
      <c r="BR147" s="44"/>
      <c r="BS147" s="44"/>
      <c r="BT147" s="44"/>
      <c r="BU147" s="44"/>
      <c r="BV147" s="44"/>
      <c r="BW147" s="44"/>
      <c r="BX147" s="44">
        <v>0</v>
      </c>
      <c r="BY147" s="44"/>
      <c r="BZ147" s="44"/>
      <c r="CA147" s="44"/>
      <c r="CB147" s="44"/>
      <c r="CC147" s="44"/>
      <c r="CD147" s="44"/>
      <c r="CE147" s="44"/>
      <c r="CF147" s="44">
        <v>0</v>
      </c>
      <c r="CG147" s="44"/>
      <c r="CH147" s="44"/>
      <c r="CI147" s="44"/>
      <c r="CJ147" s="44"/>
      <c r="CK147" s="44"/>
      <c r="CL147" s="44"/>
      <c r="CM147" s="44"/>
      <c r="CN147" s="87"/>
      <c r="CO147" s="88"/>
      <c r="CP147" s="88"/>
      <c r="CQ147" s="88"/>
      <c r="CR147" s="88"/>
      <c r="CS147" s="88"/>
      <c r="CT147" s="88"/>
      <c r="CU147" s="89"/>
      <c r="CY147" s="98"/>
      <c r="CZ147" s="99"/>
      <c r="DA147" s="99"/>
      <c r="DB147" s="99"/>
      <c r="DC147" s="99"/>
      <c r="DD147" s="99"/>
      <c r="DE147" s="99"/>
      <c r="DF147" s="99"/>
      <c r="DG147" s="15"/>
      <c r="DH147" s="15"/>
      <c r="DI147" s="41"/>
      <c r="DJ147" s="41"/>
      <c r="DK147" s="41"/>
      <c r="DL147" s="41"/>
      <c r="DM147" s="41"/>
      <c r="DN147" s="41"/>
      <c r="DO147" s="41"/>
      <c r="DP147" s="15"/>
      <c r="DQ147" s="15"/>
      <c r="DR147" s="41"/>
      <c r="DS147" s="41"/>
      <c r="DT147" s="41"/>
      <c r="DU147" s="41"/>
      <c r="DV147" s="41"/>
      <c r="DW147" s="41"/>
      <c r="DX147" s="41"/>
      <c r="DY147" s="41"/>
      <c r="DZ147" s="17"/>
      <c r="EA147" s="17"/>
      <c r="EB147" s="67"/>
      <c r="EC147" s="67"/>
      <c r="ED147" s="67"/>
      <c r="EE147" s="67"/>
      <c r="EF147" s="67"/>
      <c r="EG147" s="67"/>
      <c r="EH147" s="16"/>
      <c r="EI147" s="93">
        <f t="shared" ref="EI147" si="10">CY147+DI147+DR147+EB147</f>
        <v>0</v>
      </c>
      <c r="EJ147" s="93"/>
      <c r="EK147" s="93"/>
      <c r="EL147" s="93"/>
      <c r="EM147" s="93"/>
      <c r="EN147" s="15"/>
    </row>
    <row r="148" spans="1:144" x14ac:dyDescent="0.3">
      <c r="A148" s="187" t="s">
        <v>356</v>
      </c>
      <c r="B148" s="187"/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187"/>
      <c r="AM148" s="187"/>
      <c r="AN148" s="187"/>
      <c r="AO148" s="187"/>
      <c r="AP148" s="187"/>
      <c r="AQ148" s="187"/>
      <c r="AR148" s="187"/>
      <c r="AS148" s="187"/>
      <c r="AT148" s="187"/>
      <c r="AU148" s="187"/>
      <c r="AV148" s="187"/>
      <c r="AW148" s="187"/>
      <c r="AX148" s="43" t="s">
        <v>438</v>
      </c>
      <c r="AY148" s="43"/>
      <c r="AZ148" s="43"/>
      <c r="BA148" s="43"/>
      <c r="BB148" s="43"/>
      <c r="BC148" s="43"/>
      <c r="BD148" s="43"/>
      <c r="BE148" s="43"/>
      <c r="BF148" s="43"/>
      <c r="BG148" s="43"/>
      <c r="BH148" s="43"/>
      <c r="BI148" s="43"/>
      <c r="BJ148" s="43" t="s">
        <v>386</v>
      </c>
      <c r="BK148" s="43"/>
      <c r="BL148" s="43"/>
      <c r="BM148" s="43"/>
      <c r="BN148" s="43"/>
      <c r="BO148" s="43"/>
      <c r="BP148" s="44">
        <v>0</v>
      </c>
      <c r="BQ148" s="44"/>
      <c r="BR148" s="44"/>
      <c r="BS148" s="44"/>
      <c r="BT148" s="44"/>
      <c r="BU148" s="44"/>
      <c r="BV148" s="44"/>
      <c r="BW148" s="44"/>
      <c r="BX148" s="44">
        <v>0</v>
      </c>
      <c r="BY148" s="44"/>
      <c r="BZ148" s="44"/>
      <c r="CA148" s="44"/>
      <c r="CB148" s="44"/>
      <c r="CC148" s="44"/>
      <c r="CD148" s="44"/>
      <c r="CE148" s="44"/>
      <c r="CF148" s="44">
        <v>0</v>
      </c>
      <c r="CG148" s="44"/>
      <c r="CH148" s="44"/>
      <c r="CI148" s="44"/>
      <c r="CJ148" s="44"/>
      <c r="CK148" s="44"/>
      <c r="CL148" s="44"/>
      <c r="CM148" s="44"/>
      <c r="CN148" s="68"/>
      <c r="CO148" s="68"/>
      <c r="CP148" s="68"/>
      <c r="CQ148" s="68"/>
      <c r="CR148" s="68"/>
      <c r="CS148" s="68"/>
      <c r="CT148" s="68"/>
      <c r="CU148" s="68"/>
      <c r="CY148" s="90"/>
      <c r="CZ148" s="91"/>
      <c r="DA148" s="91"/>
      <c r="DB148" s="91"/>
      <c r="DC148" s="91"/>
      <c r="DD148" s="91"/>
      <c r="DE148" s="91"/>
      <c r="DF148" s="91"/>
      <c r="DG148" s="15"/>
      <c r="DH148" s="15"/>
      <c r="DI148" s="41"/>
      <c r="DJ148" s="41"/>
      <c r="DK148" s="41"/>
      <c r="DL148" s="41"/>
      <c r="DM148" s="41"/>
      <c r="DN148" s="41"/>
      <c r="DO148" s="41"/>
      <c r="DP148" s="15"/>
      <c r="DQ148" s="15"/>
      <c r="DR148" s="41"/>
      <c r="DS148" s="41"/>
      <c r="DT148" s="41"/>
      <c r="DU148" s="41"/>
      <c r="DV148" s="41"/>
      <c r="DW148" s="41"/>
      <c r="DX148" s="41"/>
      <c r="DY148" s="41"/>
      <c r="DZ148" s="17"/>
      <c r="EA148" s="17"/>
      <c r="EB148" s="67"/>
      <c r="EC148" s="67"/>
      <c r="ED148" s="67"/>
      <c r="EE148" s="67"/>
      <c r="EF148" s="67"/>
      <c r="EG148" s="67"/>
      <c r="EH148" s="16"/>
      <c r="EI148" s="93">
        <f t="shared" si="8"/>
        <v>0</v>
      </c>
      <c r="EJ148" s="93"/>
      <c r="EK148" s="93"/>
      <c r="EL148" s="93"/>
      <c r="EM148" s="93"/>
      <c r="EN148" s="15"/>
    </row>
    <row r="149" spans="1:144" x14ac:dyDescent="0.3">
      <c r="A149" s="187" t="s">
        <v>416</v>
      </c>
      <c r="B149" s="187"/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  <c r="T149" s="187"/>
      <c r="U149" s="187"/>
      <c r="V149" s="187"/>
      <c r="W149" s="187"/>
      <c r="X149" s="187"/>
      <c r="Y149" s="187"/>
      <c r="Z149" s="187"/>
      <c r="AA149" s="187"/>
      <c r="AB149" s="187"/>
      <c r="AC149" s="187"/>
      <c r="AD149" s="187"/>
      <c r="AE149" s="187"/>
      <c r="AF149" s="187"/>
      <c r="AG149" s="187"/>
      <c r="AH149" s="187"/>
      <c r="AI149" s="187"/>
      <c r="AJ149" s="187"/>
      <c r="AK149" s="187"/>
      <c r="AL149" s="187"/>
      <c r="AM149" s="187"/>
      <c r="AN149" s="187"/>
      <c r="AO149" s="187"/>
      <c r="AP149" s="187"/>
      <c r="AQ149" s="187"/>
      <c r="AR149" s="187"/>
      <c r="AS149" s="187"/>
      <c r="AT149" s="187"/>
      <c r="AU149" s="187"/>
      <c r="AV149" s="187"/>
      <c r="AW149" s="187"/>
      <c r="AX149" s="43" t="s">
        <v>162</v>
      </c>
      <c r="AY149" s="43"/>
      <c r="AZ149" s="43"/>
      <c r="BA149" s="43"/>
      <c r="BB149" s="43"/>
      <c r="BC149" s="43" t="s">
        <v>415</v>
      </c>
      <c r="BD149" s="43"/>
      <c r="BE149" s="43"/>
      <c r="BF149" s="43"/>
      <c r="BG149" s="43"/>
      <c r="BH149" s="43"/>
      <c r="BI149" s="43"/>
      <c r="BJ149" s="43" t="s">
        <v>374</v>
      </c>
      <c r="BK149" s="43"/>
      <c r="BL149" s="43"/>
      <c r="BM149" s="43"/>
      <c r="BN149" s="43"/>
      <c r="BO149" s="43"/>
      <c r="BP149" s="44">
        <f>EI149</f>
        <v>707900</v>
      </c>
      <c r="BQ149" s="44"/>
      <c r="BR149" s="44"/>
      <c r="BS149" s="44"/>
      <c r="BT149" s="44"/>
      <c r="BU149" s="44"/>
      <c r="BV149" s="44"/>
      <c r="BW149" s="44"/>
      <c r="BX149" s="44">
        <v>156400</v>
      </c>
      <c r="BY149" s="44"/>
      <c r="BZ149" s="44"/>
      <c r="CA149" s="44"/>
      <c r="CB149" s="44"/>
      <c r="CC149" s="44"/>
      <c r="CD149" s="44"/>
      <c r="CE149" s="44"/>
      <c r="CF149" s="44">
        <v>156400</v>
      </c>
      <c r="CG149" s="44"/>
      <c r="CH149" s="44"/>
      <c r="CI149" s="44"/>
      <c r="CJ149" s="44"/>
      <c r="CK149" s="44"/>
      <c r="CL149" s="44"/>
      <c r="CM149" s="44"/>
      <c r="CN149" s="87"/>
      <c r="CO149" s="88"/>
      <c r="CP149" s="88"/>
      <c r="CQ149" s="88"/>
      <c r="CR149" s="88"/>
      <c r="CS149" s="88"/>
      <c r="CT149" s="88"/>
      <c r="CU149" s="89"/>
      <c r="CY149" s="92">
        <v>707900</v>
      </c>
      <c r="CZ149" s="41"/>
      <c r="DA149" s="41"/>
      <c r="DB149" s="41"/>
      <c r="DC149" s="41"/>
      <c r="DD149" s="41"/>
      <c r="DE149" s="41"/>
      <c r="DF149" s="41"/>
      <c r="DG149" s="13"/>
      <c r="DH149" s="13"/>
      <c r="DI149" s="41"/>
      <c r="DJ149" s="41"/>
      <c r="DK149" s="41"/>
      <c r="DL149" s="41"/>
      <c r="DM149" s="41"/>
      <c r="DN149" s="41"/>
      <c r="DO149" s="41"/>
      <c r="DP149" s="13"/>
      <c r="DQ149" s="13"/>
      <c r="DR149" s="41"/>
      <c r="DS149" s="41"/>
      <c r="DT149" s="41"/>
      <c r="DU149" s="41"/>
      <c r="DV149" s="41"/>
      <c r="DW149" s="41"/>
      <c r="DX149" s="41"/>
      <c r="DY149" s="41"/>
      <c r="DZ149" s="17"/>
      <c r="EA149" s="17"/>
      <c r="EB149" s="67"/>
      <c r="EC149" s="67"/>
      <c r="ED149" s="67"/>
      <c r="EE149" s="67"/>
      <c r="EF149" s="67"/>
      <c r="EG149" s="67"/>
      <c r="EH149" s="16"/>
      <c r="EI149" s="93">
        <f t="shared" si="8"/>
        <v>707900</v>
      </c>
      <c r="EJ149" s="93"/>
      <c r="EK149" s="93"/>
      <c r="EL149" s="93"/>
      <c r="EM149" s="93"/>
      <c r="EN149" s="15"/>
    </row>
    <row r="150" spans="1:144" x14ac:dyDescent="0.3">
      <c r="A150" s="51" t="s">
        <v>210</v>
      </c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183"/>
      <c r="AX150" s="52" t="s">
        <v>412</v>
      </c>
      <c r="AY150" s="53"/>
      <c r="AZ150" s="53"/>
      <c r="BA150" s="53"/>
      <c r="BB150" s="54"/>
      <c r="BC150" s="58" t="s">
        <v>163</v>
      </c>
      <c r="BD150" s="53"/>
      <c r="BE150" s="53"/>
      <c r="BF150" s="53"/>
      <c r="BG150" s="53"/>
      <c r="BH150" s="53"/>
      <c r="BI150" s="54"/>
      <c r="BJ150" s="58"/>
      <c r="BK150" s="53"/>
      <c r="BL150" s="53"/>
      <c r="BM150" s="53"/>
      <c r="BN150" s="53"/>
      <c r="BO150" s="54"/>
      <c r="BP150" s="61"/>
      <c r="BQ150" s="62"/>
      <c r="BR150" s="62"/>
      <c r="BS150" s="62"/>
      <c r="BT150" s="62"/>
      <c r="BU150" s="62"/>
      <c r="BV150" s="62"/>
      <c r="BW150" s="63"/>
      <c r="BX150" s="61"/>
      <c r="BY150" s="62"/>
      <c r="BZ150" s="62"/>
      <c r="CA150" s="62"/>
      <c r="CB150" s="62"/>
      <c r="CC150" s="62"/>
      <c r="CD150" s="62"/>
      <c r="CE150" s="63"/>
      <c r="CF150" s="61"/>
      <c r="CG150" s="62"/>
      <c r="CH150" s="62"/>
      <c r="CI150" s="62"/>
      <c r="CJ150" s="62"/>
      <c r="CK150" s="62"/>
      <c r="CL150" s="62"/>
      <c r="CM150" s="63"/>
      <c r="CN150" s="73"/>
      <c r="CO150" s="74"/>
      <c r="CP150" s="74"/>
      <c r="CQ150" s="74"/>
      <c r="CR150" s="74"/>
      <c r="CS150" s="74"/>
      <c r="CT150" s="74"/>
      <c r="CU150" s="7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8"/>
      <c r="DJ150" s="18"/>
      <c r="DK150" s="18"/>
      <c r="DL150" s="18"/>
      <c r="DM150" s="18"/>
      <c r="DN150" s="18"/>
      <c r="DO150" s="18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</row>
    <row r="151" spans="1:144" x14ac:dyDescent="0.3">
      <c r="A151" s="60" t="s">
        <v>209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55"/>
      <c r="AY151" s="56"/>
      <c r="AZ151" s="56"/>
      <c r="BA151" s="56"/>
      <c r="BB151" s="57"/>
      <c r="BC151" s="59"/>
      <c r="BD151" s="56"/>
      <c r="BE151" s="56"/>
      <c r="BF151" s="56"/>
      <c r="BG151" s="56"/>
      <c r="BH151" s="56"/>
      <c r="BI151" s="57"/>
      <c r="BJ151" s="59"/>
      <c r="BK151" s="56"/>
      <c r="BL151" s="56"/>
      <c r="BM151" s="56"/>
      <c r="BN151" s="56"/>
      <c r="BO151" s="57"/>
      <c r="BP151" s="64"/>
      <c r="BQ151" s="65"/>
      <c r="BR151" s="65"/>
      <c r="BS151" s="65"/>
      <c r="BT151" s="65"/>
      <c r="BU151" s="65"/>
      <c r="BV151" s="65"/>
      <c r="BW151" s="66"/>
      <c r="BX151" s="64"/>
      <c r="BY151" s="65"/>
      <c r="BZ151" s="65"/>
      <c r="CA151" s="65"/>
      <c r="CB151" s="65"/>
      <c r="CC151" s="65"/>
      <c r="CD151" s="65"/>
      <c r="CE151" s="66"/>
      <c r="CF151" s="64"/>
      <c r="CG151" s="65"/>
      <c r="CH151" s="65"/>
      <c r="CI151" s="65"/>
      <c r="CJ151" s="65"/>
      <c r="CK151" s="65"/>
      <c r="CL151" s="65"/>
      <c r="CM151" s="66"/>
      <c r="CN151" s="76"/>
      <c r="CO151" s="77"/>
      <c r="CP151" s="77"/>
      <c r="CQ151" s="77"/>
      <c r="CR151" s="77"/>
      <c r="CS151" s="77"/>
      <c r="CT151" s="77"/>
      <c r="CU151" s="78"/>
    </row>
    <row r="152" spans="1:144" x14ac:dyDescent="0.3">
      <c r="A152" s="187" t="s">
        <v>49</v>
      </c>
      <c r="B152" s="187"/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187"/>
      <c r="AG152" s="187"/>
      <c r="AH152" s="187"/>
      <c r="AI152" s="187"/>
      <c r="AJ152" s="187"/>
      <c r="AK152" s="187"/>
      <c r="AL152" s="187"/>
      <c r="AM152" s="187"/>
      <c r="AN152" s="187"/>
      <c r="AO152" s="187"/>
      <c r="AP152" s="187"/>
      <c r="AQ152" s="187"/>
      <c r="AR152" s="187"/>
      <c r="AS152" s="187"/>
      <c r="AT152" s="187"/>
      <c r="AU152" s="187"/>
      <c r="AV152" s="187"/>
      <c r="AW152" s="187"/>
      <c r="AX152" s="52" t="s">
        <v>413</v>
      </c>
      <c r="AY152" s="53"/>
      <c r="AZ152" s="53"/>
      <c r="BA152" s="53"/>
      <c r="BB152" s="54"/>
      <c r="BC152" s="58" t="s">
        <v>164</v>
      </c>
      <c r="BD152" s="53"/>
      <c r="BE152" s="53"/>
      <c r="BF152" s="53"/>
      <c r="BG152" s="53"/>
      <c r="BH152" s="53"/>
      <c r="BI152" s="54"/>
      <c r="BJ152" s="58"/>
      <c r="BK152" s="53"/>
      <c r="BL152" s="53"/>
      <c r="BM152" s="53"/>
      <c r="BN152" s="53"/>
      <c r="BO152" s="54"/>
      <c r="BP152" s="61"/>
      <c r="BQ152" s="62"/>
      <c r="BR152" s="62"/>
      <c r="BS152" s="62"/>
      <c r="BT152" s="62"/>
      <c r="BU152" s="62"/>
      <c r="BV152" s="62"/>
      <c r="BW152" s="63"/>
      <c r="BX152" s="61"/>
      <c r="BY152" s="62"/>
      <c r="BZ152" s="62"/>
      <c r="CA152" s="62"/>
      <c r="CB152" s="62"/>
      <c r="CC152" s="62"/>
      <c r="CD152" s="62"/>
      <c r="CE152" s="63"/>
      <c r="CF152" s="61"/>
      <c r="CG152" s="62"/>
      <c r="CH152" s="62"/>
      <c r="CI152" s="62"/>
      <c r="CJ152" s="62"/>
      <c r="CK152" s="62"/>
      <c r="CL152" s="62"/>
      <c r="CM152" s="63"/>
      <c r="CN152" s="73"/>
      <c r="CO152" s="74"/>
      <c r="CP152" s="74"/>
      <c r="CQ152" s="74"/>
      <c r="CR152" s="74"/>
      <c r="CS152" s="74"/>
      <c r="CT152" s="74"/>
      <c r="CU152" s="75"/>
    </row>
    <row r="153" spans="1:144" x14ac:dyDescent="0.3">
      <c r="A153" s="192" t="s">
        <v>169</v>
      </c>
      <c r="B153" s="192"/>
      <c r="C153" s="192"/>
      <c r="D153" s="192"/>
      <c r="E153" s="192"/>
      <c r="F153" s="192"/>
      <c r="G153" s="192"/>
      <c r="H153" s="192"/>
      <c r="I153" s="192"/>
      <c r="J153" s="192"/>
      <c r="K153" s="192"/>
      <c r="L153" s="192"/>
      <c r="M153" s="192"/>
      <c r="N153" s="192"/>
      <c r="O153" s="192"/>
      <c r="P153" s="192"/>
      <c r="Q153" s="192"/>
      <c r="R153" s="192"/>
      <c r="S153" s="192"/>
      <c r="T153" s="192"/>
      <c r="U153" s="192"/>
      <c r="V153" s="192"/>
      <c r="W153" s="192"/>
      <c r="X153" s="192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192"/>
      <c r="AJ153" s="192"/>
      <c r="AK153" s="192"/>
      <c r="AL153" s="192"/>
      <c r="AM153" s="192"/>
      <c r="AN153" s="192"/>
      <c r="AO153" s="192"/>
      <c r="AP153" s="192"/>
      <c r="AQ153" s="192"/>
      <c r="AR153" s="192"/>
      <c r="AS153" s="192"/>
      <c r="AT153" s="192"/>
      <c r="AU153" s="192"/>
      <c r="AV153" s="192"/>
      <c r="AW153" s="192"/>
      <c r="AX153" s="168"/>
      <c r="AY153" s="169"/>
      <c r="AZ153" s="169"/>
      <c r="BA153" s="169"/>
      <c r="BB153" s="170"/>
      <c r="BC153" s="171"/>
      <c r="BD153" s="169"/>
      <c r="BE153" s="169"/>
      <c r="BF153" s="169"/>
      <c r="BG153" s="169"/>
      <c r="BH153" s="169"/>
      <c r="BI153" s="170"/>
      <c r="BJ153" s="171"/>
      <c r="BK153" s="169"/>
      <c r="BL153" s="169"/>
      <c r="BM153" s="169"/>
      <c r="BN153" s="169"/>
      <c r="BO153" s="170"/>
      <c r="BP153" s="114"/>
      <c r="BQ153" s="115"/>
      <c r="BR153" s="115"/>
      <c r="BS153" s="115"/>
      <c r="BT153" s="115"/>
      <c r="BU153" s="115"/>
      <c r="BV153" s="115"/>
      <c r="BW153" s="116"/>
      <c r="BX153" s="114"/>
      <c r="BY153" s="115"/>
      <c r="BZ153" s="115"/>
      <c r="CA153" s="115"/>
      <c r="CB153" s="115"/>
      <c r="CC153" s="115"/>
      <c r="CD153" s="115"/>
      <c r="CE153" s="116"/>
      <c r="CF153" s="114"/>
      <c r="CG153" s="115"/>
      <c r="CH153" s="115"/>
      <c r="CI153" s="115"/>
      <c r="CJ153" s="115"/>
      <c r="CK153" s="115"/>
      <c r="CL153" s="115"/>
      <c r="CM153" s="116"/>
      <c r="CN153" s="79"/>
      <c r="CO153" s="80"/>
      <c r="CP153" s="80"/>
      <c r="CQ153" s="80"/>
      <c r="CR153" s="80"/>
      <c r="CS153" s="80"/>
      <c r="CT153" s="80"/>
      <c r="CU153" s="81"/>
    </row>
    <row r="154" spans="1:144" x14ac:dyDescent="0.3">
      <c r="A154" s="190" t="s">
        <v>168</v>
      </c>
      <c r="B154" s="190"/>
      <c r="C154" s="190"/>
      <c r="D154" s="190"/>
      <c r="E154" s="190"/>
      <c r="F154" s="190"/>
      <c r="G154" s="190"/>
      <c r="H154" s="190"/>
      <c r="I154" s="190"/>
      <c r="J154" s="190"/>
      <c r="K154" s="190"/>
      <c r="L154" s="190"/>
      <c r="M154" s="190"/>
      <c r="N154" s="190"/>
      <c r="O154" s="190"/>
      <c r="P154" s="190"/>
      <c r="Q154" s="190"/>
      <c r="R154" s="190"/>
      <c r="S154" s="190"/>
      <c r="T154" s="190"/>
      <c r="U154" s="190"/>
      <c r="V154" s="190"/>
      <c r="W154" s="190"/>
      <c r="X154" s="190"/>
      <c r="Y154" s="190"/>
      <c r="Z154" s="190"/>
      <c r="AA154" s="190"/>
      <c r="AB154" s="190"/>
      <c r="AC154" s="190"/>
      <c r="AD154" s="190"/>
      <c r="AE154" s="190"/>
      <c r="AF154" s="190"/>
      <c r="AG154" s="190"/>
      <c r="AH154" s="190"/>
      <c r="AI154" s="190"/>
      <c r="AJ154" s="190"/>
      <c r="AK154" s="190"/>
      <c r="AL154" s="190"/>
      <c r="AM154" s="190"/>
      <c r="AN154" s="190"/>
      <c r="AO154" s="190"/>
      <c r="AP154" s="190"/>
      <c r="AQ154" s="190"/>
      <c r="AR154" s="190"/>
      <c r="AS154" s="190"/>
      <c r="AT154" s="190"/>
      <c r="AU154" s="190"/>
      <c r="AV154" s="190"/>
      <c r="AW154" s="190"/>
      <c r="AX154" s="55"/>
      <c r="AY154" s="56"/>
      <c r="AZ154" s="56"/>
      <c r="BA154" s="56"/>
      <c r="BB154" s="57"/>
      <c r="BC154" s="59"/>
      <c r="BD154" s="56"/>
      <c r="BE154" s="56"/>
      <c r="BF154" s="56"/>
      <c r="BG154" s="56"/>
      <c r="BH154" s="56"/>
      <c r="BI154" s="57"/>
      <c r="BJ154" s="59"/>
      <c r="BK154" s="56"/>
      <c r="BL154" s="56"/>
      <c r="BM154" s="56"/>
      <c r="BN154" s="56"/>
      <c r="BO154" s="57"/>
      <c r="BP154" s="64"/>
      <c r="BQ154" s="65"/>
      <c r="BR154" s="65"/>
      <c r="BS154" s="65"/>
      <c r="BT154" s="65"/>
      <c r="BU154" s="65"/>
      <c r="BV154" s="65"/>
      <c r="BW154" s="66"/>
      <c r="BX154" s="64"/>
      <c r="BY154" s="65"/>
      <c r="BZ154" s="65"/>
      <c r="CA154" s="65"/>
      <c r="CB154" s="65"/>
      <c r="CC154" s="65"/>
      <c r="CD154" s="65"/>
      <c r="CE154" s="66"/>
      <c r="CF154" s="64"/>
      <c r="CG154" s="65"/>
      <c r="CH154" s="65"/>
      <c r="CI154" s="65"/>
      <c r="CJ154" s="65"/>
      <c r="CK154" s="65"/>
      <c r="CL154" s="65"/>
      <c r="CM154" s="66"/>
      <c r="CN154" s="76"/>
      <c r="CO154" s="77"/>
      <c r="CP154" s="77"/>
      <c r="CQ154" s="77"/>
      <c r="CR154" s="77"/>
      <c r="CS154" s="77"/>
      <c r="CT154" s="77"/>
      <c r="CU154" s="78"/>
    </row>
    <row r="155" spans="1:144" x14ac:dyDescent="0.3">
      <c r="A155" s="187" t="s">
        <v>166</v>
      </c>
      <c r="B155" s="187"/>
      <c r="C155" s="187"/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  <c r="T155" s="187"/>
      <c r="U155" s="187"/>
      <c r="V155" s="187"/>
      <c r="W155" s="187"/>
      <c r="X155" s="187"/>
      <c r="Y155" s="187"/>
      <c r="Z155" s="187"/>
      <c r="AA155" s="187"/>
      <c r="AB155" s="187"/>
      <c r="AC155" s="187"/>
      <c r="AD155" s="187"/>
      <c r="AE155" s="187"/>
      <c r="AF155" s="187"/>
      <c r="AG155" s="187"/>
      <c r="AH155" s="187"/>
      <c r="AI155" s="187"/>
      <c r="AJ155" s="187"/>
      <c r="AK155" s="187"/>
      <c r="AL155" s="187"/>
      <c r="AM155" s="187"/>
      <c r="AN155" s="187"/>
      <c r="AO155" s="187"/>
      <c r="AP155" s="187"/>
      <c r="AQ155" s="187"/>
      <c r="AR155" s="187"/>
      <c r="AS155" s="187"/>
      <c r="AT155" s="187"/>
      <c r="AU155" s="187"/>
      <c r="AV155" s="187"/>
      <c r="AW155" s="187"/>
      <c r="AX155" s="52" t="s">
        <v>414</v>
      </c>
      <c r="AY155" s="53"/>
      <c r="AZ155" s="53"/>
      <c r="BA155" s="53"/>
      <c r="BB155" s="54"/>
      <c r="BC155" s="58" t="s">
        <v>165</v>
      </c>
      <c r="BD155" s="53"/>
      <c r="BE155" s="53"/>
      <c r="BF155" s="53"/>
      <c r="BG155" s="53"/>
      <c r="BH155" s="53"/>
      <c r="BI155" s="54"/>
      <c r="BJ155" s="58"/>
      <c r="BK155" s="53"/>
      <c r="BL155" s="53"/>
      <c r="BM155" s="53"/>
      <c r="BN155" s="53"/>
      <c r="BO155" s="54"/>
      <c r="BP155" s="61"/>
      <c r="BQ155" s="62"/>
      <c r="BR155" s="62"/>
      <c r="BS155" s="62"/>
      <c r="BT155" s="62"/>
      <c r="BU155" s="62"/>
      <c r="BV155" s="62"/>
      <c r="BW155" s="63"/>
      <c r="BX155" s="61"/>
      <c r="BY155" s="62"/>
      <c r="BZ155" s="62"/>
      <c r="CA155" s="62"/>
      <c r="CB155" s="62"/>
      <c r="CC155" s="62"/>
      <c r="CD155" s="62"/>
      <c r="CE155" s="63"/>
      <c r="CF155" s="61"/>
      <c r="CG155" s="62"/>
      <c r="CH155" s="62"/>
      <c r="CI155" s="62"/>
      <c r="CJ155" s="62"/>
      <c r="CK155" s="62"/>
      <c r="CL155" s="62"/>
      <c r="CM155" s="63"/>
      <c r="CN155" s="73"/>
      <c r="CO155" s="74"/>
      <c r="CP155" s="74"/>
      <c r="CQ155" s="74"/>
      <c r="CR155" s="74"/>
      <c r="CS155" s="74"/>
      <c r="CT155" s="74"/>
      <c r="CU155" s="75"/>
    </row>
    <row r="156" spans="1:144" x14ac:dyDescent="0.3">
      <c r="A156" s="190" t="s">
        <v>167</v>
      </c>
      <c r="B156" s="190"/>
      <c r="C156" s="190"/>
      <c r="D156" s="190"/>
      <c r="E156" s="190"/>
      <c r="F156" s="190"/>
      <c r="G156" s="190"/>
      <c r="H156" s="190"/>
      <c r="I156" s="190"/>
      <c r="J156" s="190"/>
      <c r="K156" s="190"/>
      <c r="L156" s="190"/>
      <c r="M156" s="190"/>
      <c r="N156" s="190"/>
      <c r="O156" s="190"/>
      <c r="P156" s="190"/>
      <c r="Q156" s="190"/>
      <c r="R156" s="190"/>
      <c r="S156" s="190"/>
      <c r="T156" s="190"/>
      <c r="U156" s="190"/>
      <c r="V156" s="190"/>
      <c r="W156" s="190"/>
      <c r="X156" s="190"/>
      <c r="Y156" s="190"/>
      <c r="Z156" s="190"/>
      <c r="AA156" s="190"/>
      <c r="AB156" s="190"/>
      <c r="AC156" s="190"/>
      <c r="AD156" s="190"/>
      <c r="AE156" s="190"/>
      <c r="AF156" s="190"/>
      <c r="AG156" s="190"/>
      <c r="AH156" s="190"/>
      <c r="AI156" s="190"/>
      <c r="AJ156" s="190"/>
      <c r="AK156" s="190"/>
      <c r="AL156" s="190"/>
      <c r="AM156" s="190"/>
      <c r="AN156" s="190"/>
      <c r="AO156" s="190"/>
      <c r="AP156" s="190"/>
      <c r="AQ156" s="190"/>
      <c r="AR156" s="190"/>
      <c r="AS156" s="190"/>
      <c r="AT156" s="190"/>
      <c r="AU156" s="190"/>
      <c r="AV156" s="190"/>
      <c r="AW156" s="195"/>
      <c r="AX156" s="55"/>
      <c r="AY156" s="56"/>
      <c r="AZ156" s="56"/>
      <c r="BA156" s="56"/>
      <c r="BB156" s="57"/>
      <c r="BC156" s="59"/>
      <c r="BD156" s="56"/>
      <c r="BE156" s="56"/>
      <c r="BF156" s="56"/>
      <c r="BG156" s="56"/>
      <c r="BH156" s="56"/>
      <c r="BI156" s="57"/>
      <c r="BJ156" s="59"/>
      <c r="BK156" s="56"/>
      <c r="BL156" s="56"/>
      <c r="BM156" s="56"/>
      <c r="BN156" s="56"/>
      <c r="BO156" s="57"/>
      <c r="BP156" s="64"/>
      <c r="BQ156" s="65"/>
      <c r="BR156" s="65"/>
      <c r="BS156" s="65"/>
      <c r="BT156" s="65"/>
      <c r="BU156" s="65"/>
      <c r="BV156" s="65"/>
      <c r="BW156" s="66"/>
      <c r="BX156" s="64"/>
      <c r="BY156" s="65"/>
      <c r="BZ156" s="65"/>
      <c r="CA156" s="65"/>
      <c r="CB156" s="65"/>
      <c r="CC156" s="65"/>
      <c r="CD156" s="65"/>
      <c r="CE156" s="66"/>
      <c r="CF156" s="64"/>
      <c r="CG156" s="65"/>
      <c r="CH156" s="65"/>
      <c r="CI156" s="65"/>
      <c r="CJ156" s="65"/>
      <c r="CK156" s="65"/>
      <c r="CL156" s="65"/>
      <c r="CM156" s="66"/>
      <c r="CN156" s="76"/>
      <c r="CO156" s="77"/>
      <c r="CP156" s="77"/>
      <c r="CQ156" s="77"/>
      <c r="CR156" s="77"/>
      <c r="CS156" s="77"/>
      <c r="CT156" s="77"/>
      <c r="CU156" s="78"/>
    </row>
    <row r="157" spans="1:144" ht="13.75" customHeight="1" x14ac:dyDescent="0.3">
      <c r="A157" s="193" t="s">
        <v>183</v>
      </c>
      <c r="B157" s="193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  <c r="AA157" s="193"/>
      <c r="AB157" s="193"/>
      <c r="AC157" s="193"/>
      <c r="AD157" s="193"/>
      <c r="AE157" s="193"/>
      <c r="AF157" s="193"/>
      <c r="AG157" s="193"/>
      <c r="AH157" s="193"/>
      <c r="AI157" s="193"/>
      <c r="AJ157" s="193"/>
      <c r="AK157" s="193"/>
      <c r="AL157" s="193"/>
      <c r="AM157" s="193"/>
      <c r="AN157" s="193"/>
      <c r="AO157" s="193"/>
      <c r="AP157" s="193"/>
      <c r="AQ157" s="193"/>
      <c r="AR157" s="193"/>
      <c r="AS157" s="193"/>
      <c r="AT157" s="193"/>
      <c r="AU157" s="193"/>
      <c r="AV157" s="193"/>
      <c r="AW157" s="194"/>
      <c r="AX157" s="159" t="s">
        <v>170</v>
      </c>
      <c r="AY157" s="160"/>
      <c r="AZ157" s="160"/>
      <c r="BA157" s="160"/>
      <c r="BB157" s="160"/>
      <c r="BC157" s="160" t="s">
        <v>171</v>
      </c>
      <c r="BD157" s="160"/>
      <c r="BE157" s="160"/>
      <c r="BF157" s="160"/>
      <c r="BG157" s="160"/>
      <c r="BH157" s="160"/>
      <c r="BI157" s="160"/>
      <c r="BJ157" s="43"/>
      <c r="BK157" s="43"/>
      <c r="BL157" s="43"/>
      <c r="BM157" s="43"/>
      <c r="BN157" s="43"/>
      <c r="BO157" s="43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  <c r="CN157" s="68" t="s">
        <v>56</v>
      </c>
      <c r="CO157" s="68"/>
      <c r="CP157" s="68"/>
      <c r="CQ157" s="68"/>
      <c r="CR157" s="68"/>
      <c r="CS157" s="68"/>
      <c r="CT157" s="68"/>
      <c r="CU157" s="69"/>
    </row>
    <row r="158" spans="1:144" x14ac:dyDescent="0.3">
      <c r="A158" s="51" t="s">
        <v>49</v>
      </c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2" t="s">
        <v>172</v>
      </c>
      <c r="AY158" s="53"/>
      <c r="AZ158" s="53"/>
      <c r="BA158" s="53"/>
      <c r="BB158" s="54"/>
      <c r="BC158" s="58"/>
      <c r="BD158" s="53"/>
      <c r="BE158" s="53"/>
      <c r="BF158" s="53"/>
      <c r="BG158" s="53"/>
      <c r="BH158" s="53"/>
      <c r="BI158" s="54"/>
      <c r="BJ158" s="58"/>
      <c r="BK158" s="53"/>
      <c r="BL158" s="53"/>
      <c r="BM158" s="53"/>
      <c r="BN158" s="53"/>
      <c r="BO158" s="54"/>
      <c r="BP158" s="61"/>
      <c r="BQ158" s="62"/>
      <c r="BR158" s="62"/>
      <c r="BS158" s="62"/>
      <c r="BT158" s="62"/>
      <c r="BU158" s="62"/>
      <c r="BV158" s="62"/>
      <c r="BW158" s="63"/>
      <c r="BX158" s="61"/>
      <c r="BY158" s="62"/>
      <c r="BZ158" s="62"/>
      <c r="CA158" s="62"/>
      <c r="CB158" s="62"/>
      <c r="CC158" s="62"/>
      <c r="CD158" s="62"/>
      <c r="CE158" s="63"/>
      <c r="CF158" s="61"/>
      <c r="CG158" s="62"/>
      <c r="CH158" s="62"/>
      <c r="CI158" s="62"/>
      <c r="CJ158" s="62"/>
      <c r="CK158" s="62"/>
      <c r="CL158" s="62"/>
      <c r="CM158" s="63"/>
      <c r="CN158" s="45" t="s">
        <v>56</v>
      </c>
      <c r="CO158" s="46"/>
      <c r="CP158" s="46"/>
      <c r="CQ158" s="46"/>
      <c r="CR158" s="46"/>
      <c r="CS158" s="46"/>
      <c r="CT158" s="46"/>
      <c r="CU158" s="47"/>
    </row>
    <row r="159" spans="1:144" ht="15.5" x14ac:dyDescent="0.3">
      <c r="A159" s="60" t="s">
        <v>184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  <c r="AW159" s="60"/>
      <c r="AX159" s="55"/>
      <c r="AY159" s="56"/>
      <c r="AZ159" s="56"/>
      <c r="BA159" s="56"/>
      <c r="BB159" s="57"/>
      <c r="BC159" s="59"/>
      <c r="BD159" s="56"/>
      <c r="BE159" s="56"/>
      <c r="BF159" s="56"/>
      <c r="BG159" s="56"/>
      <c r="BH159" s="56"/>
      <c r="BI159" s="57"/>
      <c r="BJ159" s="59"/>
      <c r="BK159" s="56"/>
      <c r="BL159" s="56"/>
      <c r="BM159" s="56"/>
      <c r="BN159" s="56"/>
      <c r="BO159" s="57"/>
      <c r="BP159" s="64"/>
      <c r="BQ159" s="65"/>
      <c r="BR159" s="65"/>
      <c r="BS159" s="65"/>
      <c r="BT159" s="65"/>
      <c r="BU159" s="65"/>
      <c r="BV159" s="65"/>
      <c r="BW159" s="66"/>
      <c r="BX159" s="64"/>
      <c r="BY159" s="65"/>
      <c r="BZ159" s="65"/>
      <c r="CA159" s="65"/>
      <c r="CB159" s="65"/>
      <c r="CC159" s="65"/>
      <c r="CD159" s="65"/>
      <c r="CE159" s="66"/>
      <c r="CF159" s="64"/>
      <c r="CG159" s="65"/>
      <c r="CH159" s="65"/>
      <c r="CI159" s="65"/>
      <c r="CJ159" s="65"/>
      <c r="CK159" s="65"/>
      <c r="CL159" s="65"/>
      <c r="CM159" s="66"/>
      <c r="CN159" s="48"/>
      <c r="CO159" s="49"/>
      <c r="CP159" s="49"/>
      <c r="CQ159" s="49"/>
      <c r="CR159" s="49"/>
      <c r="CS159" s="49"/>
      <c r="CT159" s="49"/>
      <c r="CU159" s="50"/>
    </row>
    <row r="160" spans="1:144" ht="13.75" customHeight="1" x14ac:dyDescent="0.3">
      <c r="A160" s="70" t="s">
        <v>185</v>
      </c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70"/>
      <c r="AS160" s="70"/>
      <c r="AT160" s="70"/>
      <c r="AU160" s="70"/>
      <c r="AV160" s="70"/>
      <c r="AW160" s="70"/>
      <c r="AX160" s="42" t="s">
        <v>173</v>
      </c>
      <c r="AY160" s="43"/>
      <c r="AZ160" s="43"/>
      <c r="BA160" s="43"/>
      <c r="BB160" s="43"/>
      <c r="BC160" s="43"/>
      <c r="BD160" s="43"/>
      <c r="BE160" s="43"/>
      <c r="BF160" s="43"/>
      <c r="BG160" s="43"/>
      <c r="BH160" s="43"/>
      <c r="BI160" s="43"/>
      <c r="BJ160" s="43"/>
      <c r="BK160" s="43"/>
      <c r="BL160" s="43"/>
      <c r="BM160" s="43"/>
      <c r="BN160" s="43"/>
      <c r="BO160" s="43"/>
      <c r="BP160" s="44"/>
      <c r="BQ160" s="44"/>
      <c r="BR160" s="44"/>
      <c r="BS160" s="44"/>
      <c r="BT160" s="44"/>
      <c r="BU160" s="44"/>
      <c r="BV160" s="44"/>
      <c r="BW160" s="44"/>
      <c r="BX160" s="44"/>
      <c r="BY160" s="44"/>
      <c r="BZ160" s="44"/>
      <c r="CA160" s="44"/>
      <c r="CB160" s="44"/>
      <c r="CC160" s="44"/>
      <c r="CD160" s="44"/>
      <c r="CE160" s="44"/>
      <c r="CF160" s="44"/>
      <c r="CG160" s="44"/>
      <c r="CH160" s="44"/>
      <c r="CI160" s="44"/>
      <c r="CJ160" s="44"/>
      <c r="CK160" s="44"/>
      <c r="CL160" s="44"/>
      <c r="CM160" s="44"/>
      <c r="CN160" s="68" t="s">
        <v>56</v>
      </c>
      <c r="CO160" s="68"/>
      <c r="CP160" s="68"/>
      <c r="CQ160" s="68"/>
      <c r="CR160" s="68"/>
      <c r="CS160" s="68"/>
      <c r="CT160" s="68"/>
      <c r="CU160" s="69"/>
    </row>
    <row r="161" spans="1:116" ht="13.75" customHeight="1" x14ac:dyDescent="0.3">
      <c r="A161" s="70" t="s">
        <v>186</v>
      </c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70"/>
      <c r="AF161" s="70"/>
      <c r="AG161" s="70"/>
      <c r="AH161" s="70"/>
      <c r="AI161" s="70"/>
      <c r="AJ161" s="70"/>
      <c r="AK161" s="70"/>
      <c r="AL161" s="70"/>
      <c r="AM161" s="70"/>
      <c r="AN161" s="70"/>
      <c r="AO161" s="70"/>
      <c r="AP161" s="70"/>
      <c r="AQ161" s="70"/>
      <c r="AR161" s="70"/>
      <c r="AS161" s="70"/>
      <c r="AT161" s="70"/>
      <c r="AU161" s="70"/>
      <c r="AV161" s="70"/>
      <c r="AW161" s="70"/>
      <c r="AX161" s="42" t="s">
        <v>174</v>
      </c>
      <c r="AY161" s="43"/>
      <c r="AZ161" s="43"/>
      <c r="BA161" s="43"/>
      <c r="BB161" s="43"/>
      <c r="BC161" s="43"/>
      <c r="BD161" s="43"/>
      <c r="BE161" s="43"/>
      <c r="BF161" s="43"/>
      <c r="BG161" s="43"/>
      <c r="BH161" s="43"/>
      <c r="BI161" s="43"/>
      <c r="BJ161" s="43"/>
      <c r="BK161" s="43"/>
      <c r="BL161" s="43"/>
      <c r="BM161" s="43"/>
      <c r="BN161" s="43"/>
      <c r="BO161" s="43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  <c r="CN161" s="68" t="s">
        <v>56</v>
      </c>
      <c r="CO161" s="68"/>
      <c r="CP161" s="68"/>
      <c r="CQ161" s="68"/>
      <c r="CR161" s="68"/>
      <c r="CS161" s="68"/>
      <c r="CT161" s="68"/>
      <c r="CU161" s="69"/>
    </row>
    <row r="162" spans="1:116" ht="13.75" customHeight="1" x14ac:dyDescent="0.3">
      <c r="A162" s="158" t="s">
        <v>187</v>
      </c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  <c r="AC162" s="158"/>
      <c r="AD162" s="158"/>
      <c r="AE162" s="158"/>
      <c r="AF162" s="158"/>
      <c r="AG162" s="158"/>
      <c r="AH162" s="158"/>
      <c r="AI162" s="158"/>
      <c r="AJ162" s="158"/>
      <c r="AK162" s="158"/>
      <c r="AL162" s="158"/>
      <c r="AM162" s="158"/>
      <c r="AN162" s="158"/>
      <c r="AO162" s="158"/>
      <c r="AP162" s="158"/>
      <c r="AQ162" s="158"/>
      <c r="AR162" s="158"/>
      <c r="AS162" s="158"/>
      <c r="AT162" s="158"/>
      <c r="AU162" s="158"/>
      <c r="AV162" s="158"/>
      <c r="AW162" s="158"/>
      <c r="AX162" s="159" t="s">
        <v>175</v>
      </c>
      <c r="AY162" s="160"/>
      <c r="AZ162" s="160"/>
      <c r="BA162" s="160"/>
      <c r="BB162" s="160"/>
      <c r="BC162" s="160" t="s">
        <v>56</v>
      </c>
      <c r="BD162" s="160"/>
      <c r="BE162" s="160"/>
      <c r="BF162" s="160"/>
      <c r="BG162" s="160"/>
      <c r="BH162" s="160"/>
      <c r="BI162" s="160"/>
      <c r="BJ162" s="43"/>
      <c r="BK162" s="43"/>
      <c r="BL162" s="43"/>
      <c r="BM162" s="43"/>
      <c r="BN162" s="43"/>
      <c r="BO162" s="43"/>
      <c r="BP162" s="44">
        <f>BP163</f>
        <v>46477.24</v>
      </c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  <c r="CN162" s="68" t="s">
        <v>56</v>
      </c>
      <c r="CO162" s="68"/>
      <c r="CP162" s="68"/>
      <c r="CQ162" s="68"/>
      <c r="CR162" s="68"/>
      <c r="CS162" s="68"/>
      <c r="CT162" s="68"/>
      <c r="CU162" s="69"/>
    </row>
    <row r="163" spans="1:116" x14ac:dyDescent="0.3">
      <c r="A163" s="51" t="s">
        <v>77</v>
      </c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2" t="s">
        <v>176</v>
      </c>
      <c r="AY163" s="53"/>
      <c r="AZ163" s="53"/>
      <c r="BA163" s="53"/>
      <c r="BB163" s="54"/>
      <c r="BC163" s="58" t="s">
        <v>177</v>
      </c>
      <c r="BD163" s="53"/>
      <c r="BE163" s="53"/>
      <c r="BF163" s="53"/>
      <c r="BG163" s="53"/>
      <c r="BH163" s="53"/>
      <c r="BI163" s="54"/>
      <c r="BJ163" s="58"/>
      <c r="BK163" s="53"/>
      <c r="BL163" s="53"/>
      <c r="BM163" s="53"/>
      <c r="BN163" s="53"/>
      <c r="BO163" s="54"/>
      <c r="BP163" s="61">
        <v>46477.24</v>
      </c>
      <c r="BQ163" s="62"/>
      <c r="BR163" s="62"/>
      <c r="BS163" s="62"/>
      <c r="BT163" s="62"/>
      <c r="BU163" s="62"/>
      <c r="BV163" s="62"/>
      <c r="BW163" s="63"/>
      <c r="BX163" s="61"/>
      <c r="BY163" s="62"/>
      <c r="BZ163" s="62"/>
      <c r="CA163" s="62"/>
      <c r="CB163" s="62"/>
      <c r="CC163" s="62"/>
      <c r="CD163" s="62"/>
      <c r="CE163" s="63"/>
      <c r="CF163" s="61"/>
      <c r="CG163" s="62"/>
      <c r="CH163" s="62"/>
      <c r="CI163" s="62"/>
      <c r="CJ163" s="62"/>
      <c r="CK163" s="62"/>
      <c r="CL163" s="62"/>
      <c r="CM163" s="63"/>
      <c r="CN163" s="45" t="s">
        <v>56</v>
      </c>
      <c r="CO163" s="46"/>
      <c r="CP163" s="46"/>
      <c r="CQ163" s="46"/>
      <c r="CR163" s="46"/>
      <c r="CS163" s="46"/>
      <c r="CT163" s="46"/>
      <c r="CU163" s="47"/>
    </row>
    <row r="164" spans="1:116" x14ac:dyDescent="0.3">
      <c r="A164" s="60" t="s">
        <v>178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  <c r="AW164" s="60"/>
      <c r="AX164" s="55"/>
      <c r="AY164" s="56"/>
      <c r="AZ164" s="56"/>
      <c r="BA164" s="56"/>
      <c r="BB164" s="57"/>
      <c r="BC164" s="59"/>
      <c r="BD164" s="56"/>
      <c r="BE164" s="56"/>
      <c r="BF164" s="56"/>
      <c r="BG164" s="56"/>
      <c r="BH164" s="56"/>
      <c r="BI164" s="57"/>
      <c r="BJ164" s="59"/>
      <c r="BK164" s="56"/>
      <c r="BL164" s="56"/>
      <c r="BM164" s="56"/>
      <c r="BN164" s="56"/>
      <c r="BO164" s="57"/>
      <c r="BP164" s="64"/>
      <c r="BQ164" s="65"/>
      <c r="BR164" s="65"/>
      <c r="BS164" s="65"/>
      <c r="BT164" s="65"/>
      <c r="BU164" s="65"/>
      <c r="BV164" s="65"/>
      <c r="BW164" s="66"/>
      <c r="BX164" s="64"/>
      <c r="BY164" s="65"/>
      <c r="BZ164" s="65"/>
      <c r="CA164" s="65"/>
      <c r="CB164" s="65"/>
      <c r="CC164" s="65"/>
      <c r="CD164" s="65"/>
      <c r="CE164" s="66"/>
      <c r="CF164" s="64"/>
      <c r="CG164" s="65"/>
      <c r="CH164" s="65"/>
      <c r="CI164" s="65"/>
      <c r="CJ164" s="65"/>
      <c r="CK164" s="65"/>
      <c r="CL164" s="65"/>
      <c r="CM164" s="66"/>
      <c r="CN164" s="48"/>
      <c r="CO164" s="49"/>
      <c r="CP164" s="49"/>
      <c r="CQ164" s="49"/>
      <c r="CR164" s="49"/>
      <c r="CS164" s="49"/>
      <c r="CT164" s="49"/>
      <c r="CU164" s="50"/>
    </row>
    <row r="165" spans="1:116" ht="13.75" customHeight="1" thickBot="1" x14ac:dyDescent="0.35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70"/>
      <c r="AF165" s="70"/>
      <c r="AG165" s="70"/>
      <c r="AH165" s="70"/>
      <c r="AI165" s="70"/>
      <c r="AJ165" s="70"/>
      <c r="AK165" s="70"/>
      <c r="AL165" s="70"/>
      <c r="AM165" s="70"/>
      <c r="AN165" s="70"/>
      <c r="AO165" s="70"/>
      <c r="AP165" s="70"/>
      <c r="AQ165" s="70"/>
      <c r="AR165" s="70"/>
      <c r="AS165" s="70"/>
      <c r="AT165" s="70"/>
      <c r="AU165" s="70"/>
      <c r="AV165" s="70"/>
      <c r="AW165" s="70"/>
      <c r="AX165" s="142"/>
      <c r="AY165" s="143"/>
      <c r="AZ165" s="143"/>
      <c r="BA165" s="143"/>
      <c r="BB165" s="143"/>
      <c r="BC165" s="143"/>
      <c r="BD165" s="143"/>
      <c r="BE165" s="143"/>
      <c r="BF165" s="143"/>
      <c r="BG165" s="143"/>
      <c r="BH165" s="143"/>
      <c r="BI165" s="143"/>
      <c r="BJ165" s="143"/>
      <c r="BK165" s="143"/>
      <c r="BL165" s="143"/>
      <c r="BM165" s="143"/>
      <c r="BN165" s="143"/>
      <c r="BO165" s="143"/>
      <c r="BP165" s="199"/>
      <c r="BQ165" s="199"/>
      <c r="BR165" s="199"/>
      <c r="BS165" s="199"/>
      <c r="BT165" s="199"/>
      <c r="BU165" s="199"/>
      <c r="BV165" s="199"/>
      <c r="BW165" s="199"/>
      <c r="BX165" s="199"/>
      <c r="BY165" s="199"/>
      <c r="BZ165" s="199"/>
      <c r="CA165" s="199"/>
      <c r="CB165" s="199"/>
      <c r="CC165" s="199"/>
      <c r="CD165" s="199"/>
      <c r="CE165" s="199"/>
      <c r="CF165" s="199"/>
      <c r="CG165" s="199"/>
      <c r="CH165" s="199"/>
      <c r="CI165" s="199"/>
      <c r="CJ165" s="199"/>
      <c r="CK165" s="199"/>
      <c r="CL165" s="199"/>
      <c r="CM165" s="199"/>
      <c r="CN165" s="196"/>
      <c r="CO165" s="197"/>
      <c r="CP165" s="197"/>
      <c r="CQ165" s="197"/>
      <c r="CR165" s="197"/>
      <c r="CS165" s="197"/>
      <c r="CT165" s="197"/>
      <c r="CU165" s="198"/>
    </row>
    <row r="166" spans="1:116" s="20" customFormat="1" ht="11.25" customHeight="1" x14ac:dyDescent="0.2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</row>
    <row r="167" spans="1:116" s="11" customFormat="1" ht="12.75" customHeight="1" x14ac:dyDescent="0.25">
      <c r="A167" s="204" t="s">
        <v>402</v>
      </c>
      <c r="B167" s="204"/>
      <c r="C167" s="204"/>
      <c r="D167" s="204"/>
      <c r="E167" s="204"/>
      <c r="F167" s="204"/>
      <c r="G167" s="204"/>
      <c r="H167" s="204"/>
      <c r="I167" s="204"/>
      <c r="J167" s="204"/>
      <c r="K167" s="204"/>
      <c r="L167" s="204"/>
      <c r="M167" s="204"/>
      <c r="N167" s="204"/>
      <c r="O167" s="204"/>
      <c r="P167" s="204"/>
      <c r="Q167" s="204"/>
      <c r="R167" s="204"/>
      <c r="S167" s="204"/>
      <c r="T167" s="204"/>
      <c r="U167" s="204"/>
      <c r="V167" s="204"/>
      <c r="W167" s="204"/>
      <c r="X167" s="204"/>
      <c r="Y167" s="204"/>
      <c r="Z167" s="204"/>
      <c r="AA167" s="204"/>
      <c r="AB167" s="204"/>
      <c r="AC167" s="204"/>
      <c r="AD167" s="204"/>
      <c r="AE167" s="204"/>
      <c r="AF167" s="204"/>
      <c r="AG167" s="204"/>
      <c r="AH167" s="204"/>
      <c r="AI167" s="204"/>
      <c r="AJ167" s="204"/>
      <c r="AK167" s="204"/>
      <c r="AL167" s="204"/>
      <c r="AM167" s="204"/>
      <c r="AN167" s="204"/>
      <c r="AO167" s="204"/>
      <c r="AP167" s="204"/>
      <c r="AQ167" s="204"/>
      <c r="AR167" s="204"/>
      <c r="AS167" s="204"/>
      <c r="AT167" s="204"/>
      <c r="AU167" s="204"/>
      <c r="AV167" s="204"/>
      <c r="AW167" s="204"/>
      <c r="AX167" s="204"/>
      <c r="AY167" s="204"/>
      <c r="AZ167" s="204"/>
      <c r="BA167" s="204"/>
      <c r="BB167" s="204"/>
      <c r="BC167" s="204"/>
      <c r="BD167" s="204"/>
      <c r="BE167" s="204"/>
      <c r="BF167" s="204"/>
      <c r="BG167" s="204"/>
      <c r="BH167" s="204"/>
      <c r="BI167" s="204"/>
      <c r="BJ167" s="204"/>
      <c r="BK167" s="204"/>
      <c r="BL167" s="204"/>
      <c r="BM167" s="204"/>
      <c r="BN167" s="204"/>
      <c r="BO167" s="204"/>
      <c r="BP167" s="204"/>
      <c r="BQ167" s="204"/>
      <c r="BR167" s="204"/>
      <c r="BS167" s="204"/>
      <c r="BT167" s="204"/>
      <c r="BU167" s="204"/>
      <c r="BV167" s="204"/>
      <c r="BW167" s="204"/>
      <c r="BX167" s="204"/>
      <c r="BY167" s="204"/>
      <c r="BZ167" s="204"/>
      <c r="CA167" s="204"/>
      <c r="CB167" s="204"/>
      <c r="CC167" s="204"/>
      <c r="CD167" s="204"/>
      <c r="CE167" s="204"/>
      <c r="CF167" s="204"/>
      <c r="CG167" s="204"/>
      <c r="CH167" s="204"/>
      <c r="CI167" s="204"/>
      <c r="CJ167" s="204"/>
      <c r="CK167" s="204"/>
      <c r="CL167" s="204"/>
      <c r="CM167" s="204"/>
      <c r="CN167" s="204"/>
      <c r="CO167" s="204"/>
      <c r="CP167" s="204"/>
      <c r="CQ167" s="204"/>
      <c r="CR167" s="204"/>
      <c r="CS167" s="204"/>
      <c r="CT167" s="204"/>
      <c r="CU167" s="204"/>
    </row>
    <row r="168" spans="1:116" s="10" customFormat="1" ht="8" x14ac:dyDescent="0.2"/>
    <row r="169" spans="1:116" s="11" customFormat="1" ht="12.25" customHeight="1" x14ac:dyDescent="0.25">
      <c r="A169" s="202" t="s">
        <v>211</v>
      </c>
      <c r="B169" s="202"/>
      <c r="C169" s="202"/>
      <c r="D169" s="202"/>
      <c r="E169" s="203"/>
      <c r="F169" s="202" t="s">
        <v>43</v>
      </c>
      <c r="G169" s="202"/>
      <c r="H169" s="202"/>
      <c r="I169" s="202"/>
      <c r="J169" s="202"/>
      <c r="K169" s="202"/>
      <c r="L169" s="202"/>
      <c r="M169" s="202"/>
      <c r="N169" s="202"/>
      <c r="O169" s="202"/>
      <c r="P169" s="202"/>
      <c r="Q169" s="202"/>
      <c r="R169" s="202"/>
      <c r="S169" s="202"/>
      <c r="T169" s="202"/>
      <c r="U169" s="202"/>
      <c r="V169" s="202"/>
      <c r="W169" s="202"/>
      <c r="X169" s="202"/>
      <c r="Y169" s="202"/>
      <c r="Z169" s="202"/>
      <c r="AA169" s="202"/>
      <c r="AB169" s="202"/>
      <c r="AC169" s="202"/>
      <c r="AD169" s="202"/>
      <c r="AE169" s="202"/>
      <c r="AF169" s="202"/>
      <c r="AG169" s="202"/>
      <c r="AH169" s="202"/>
      <c r="AI169" s="202"/>
      <c r="AJ169" s="202"/>
      <c r="AK169" s="202"/>
      <c r="AL169" s="202"/>
      <c r="AM169" s="202"/>
      <c r="AN169" s="202"/>
      <c r="AO169" s="202"/>
      <c r="AP169" s="202"/>
      <c r="AQ169" s="202"/>
      <c r="AR169" s="202"/>
      <c r="AS169" s="202"/>
      <c r="AT169" s="202"/>
      <c r="AU169" s="202"/>
      <c r="AV169" s="202"/>
      <c r="AW169" s="202"/>
      <c r="AX169" s="203"/>
      <c r="AY169" s="201" t="s">
        <v>295</v>
      </c>
      <c r="AZ169" s="202"/>
      <c r="BA169" s="202"/>
      <c r="BB169" s="202"/>
      <c r="BC169" s="202"/>
      <c r="BD169" s="203"/>
      <c r="BE169" s="201" t="s">
        <v>215</v>
      </c>
      <c r="BF169" s="202"/>
      <c r="BG169" s="202"/>
      <c r="BH169" s="202"/>
      <c r="BI169" s="202"/>
      <c r="BJ169" s="203"/>
      <c r="BK169" s="201" t="s">
        <v>8</v>
      </c>
      <c r="BL169" s="202"/>
      <c r="BM169" s="202"/>
      <c r="BN169" s="202"/>
      <c r="BO169" s="202"/>
      <c r="BP169" s="202"/>
      <c r="BQ169" s="202"/>
      <c r="BR169" s="202"/>
      <c r="BS169" s="203"/>
      <c r="BT169" s="205" t="s">
        <v>32</v>
      </c>
      <c r="BU169" s="206"/>
      <c r="BV169" s="206"/>
      <c r="BW169" s="206"/>
      <c r="BX169" s="206"/>
      <c r="BY169" s="206"/>
      <c r="BZ169" s="206"/>
      <c r="CA169" s="206"/>
      <c r="CB169" s="206"/>
      <c r="CC169" s="206"/>
      <c r="CD169" s="206"/>
      <c r="CE169" s="206"/>
      <c r="CF169" s="206"/>
      <c r="CG169" s="206"/>
      <c r="CH169" s="206"/>
      <c r="CI169" s="206"/>
      <c r="CJ169" s="206"/>
      <c r="CK169" s="206"/>
      <c r="CL169" s="206"/>
      <c r="CM169" s="206"/>
      <c r="CN169" s="206"/>
      <c r="CO169" s="206"/>
      <c r="CP169" s="206"/>
      <c r="CQ169" s="206"/>
      <c r="CR169" s="206"/>
      <c r="CS169" s="206"/>
      <c r="CT169" s="206"/>
      <c r="CU169" s="206"/>
    </row>
    <row r="170" spans="1:116" s="11" customFormat="1" ht="12.25" customHeight="1" x14ac:dyDescent="0.25">
      <c r="A170" s="72" t="s">
        <v>212</v>
      </c>
      <c r="B170" s="72"/>
      <c r="C170" s="72"/>
      <c r="D170" s="72"/>
      <c r="E170" s="200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72"/>
      <c r="AR170" s="72"/>
      <c r="AS170" s="72"/>
      <c r="AT170" s="72"/>
      <c r="AU170" s="72"/>
      <c r="AV170" s="72"/>
      <c r="AW170" s="72"/>
      <c r="AX170" s="200"/>
      <c r="AY170" s="71" t="s">
        <v>213</v>
      </c>
      <c r="AZ170" s="72"/>
      <c r="BA170" s="72"/>
      <c r="BB170" s="72"/>
      <c r="BC170" s="72"/>
      <c r="BD170" s="200"/>
      <c r="BE170" s="71" t="s">
        <v>216</v>
      </c>
      <c r="BF170" s="72"/>
      <c r="BG170" s="72"/>
      <c r="BH170" s="72"/>
      <c r="BI170" s="72"/>
      <c r="BJ170" s="200"/>
      <c r="BK170" s="71" t="s">
        <v>338</v>
      </c>
      <c r="BL170" s="72"/>
      <c r="BM170" s="72"/>
      <c r="BN170" s="72"/>
      <c r="BO170" s="72"/>
      <c r="BP170" s="72"/>
      <c r="BQ170" s="72"/>
      <c r="BR170" s="72"/>
      <c r="BS170" s="200"/>
      <c r="BT170" s="71" t="s">
        <v>424</v>
      </c>
      <c r="BU170" s="72"/>
      <c r="BV170" s="72"/>
      <c r="BW170" s="72"/>
      <c r="BX170" s="72"/>
      <c r="BY170" s="72"/>
      <c r="BZ170" s="200"/>
      <c r="CA170" s="71" t="s">
        <v>425</v>
      </c>
      <c r="CB170" s="72"/>
      <c r="CC170" s="72"/>
      <c r="CD170" s="72"/>
      <c r="CE170" s="72"/>
      <c r="CF170" s="72"/>
      <c r="CG170" s="200"/>
      <c r="CH170" s="71" t="s">
        <v>446</v>
      </c>
      <c r="CI170" s="72"/>
      <c r="CJ170" s="72"/>
      <c r="CK170" s="72"/>
      <c r="CL170" s="72"/>
      <c r="CM170" s="72"/>
      <c r="CN170" s="200"/>
      <c r="CO170" s="71" t="s">
        <v>41</v>
      </c>
      <c r="CP170" s="72"/>
      <c r="CQ170" s="72"/>
      <c r="CR170" s="72"/>
      <c r="CS170" s="72"/>
      <c r="CT170" s="72"/>
      <c r="CU170" s="72"/>
    </row>
    <row r="171" spans="1:116" s="11" customFormat="1" ht="12.25" customHeight="1" x14ac:dyDescent="0.25">
      <c r="A171" s="72"/>
      <c r="B171" s="72"/>
      <c r="C171" s="72"/>
      <c r="D171" s="72"/>
      <c r="E171" s="200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72"/>
      <c r="AT171" s="72"/>
      <c r="AU171" s="72"/>
      <c r="AV171" s="72"/>
      <c r="AW171" s="72"/>
      <c r="AX171" s="200"/>
      <c r="AY171" s="71"/>
      <c r="AZ171" s="72"/>
      <c r="BA171" s="72"/>
      <c r="BB171" s="72"/>
      <c r="BC171" s="72"/>
      <c r="BD171" s="200"/>
      <c r="BE171" s="71" t="s">
        <v>217</v>
      </c>
      <c r="BF171" s="72"/>
      <c r="BG171" s="72"/>
      <c r="BH171" s="72"/>
      <c r="BI171" s="72"/>
      <c r="BJ171" s="200"/>
      <c r="BK171" s="71" t="s">
        <v>318</v>
      </c>
      <c r="BL171" s="72"/>
      <c r="BM171" s="72"/>
      <c r="BN171" s="72"/>
      <c r="BO171" s="72"/>
      <c r="BP171" s="72"/>
      <c r="BQ171" s="72"/>
      <c r="BR171" s="72"/>
      <c r="BS171" s="200"/>
      <c r="BT171" s="71" t="s">
        <v>218</v>
      </c>
      <c r="BU171" s="72"/>
      <c r="BV171" s="72"/>
      <c r="BW171" s="72"/>
      <c r="BX171" s="72"/>
      <c r="BY171" s="72"/>
      <c r="BZ171" s="200"/>
      <c r="CA171" s="71" t="s">
        <v>220</v>
      </c>
      <c r="CB171" s="72"/>
      <c r="CC171" s="72"/>
      <c r="CD171" s="72"/>
      <c r="CE171" s="72"/>
      <c r="CF171" s="72"/>
      <c r="CG171" s="200"/>
      <c r="CH171" s="71" t="s">
        <v>223</v>
      </c>
      <c r="CI171" s="72"/>
      <c r="CJ171" s="72"/>
      <c r="CK171" s="72"/>
      <c r="CL171" s="72"/>
      <c r="CM171" s="72"/>
      <c r="CN171" s="200"/>
      <c r="CO171" s="71" t="s">
        <v>42</v>
      </c>
      <c r="CP171" s="72"/>
      <c r="CQ171" s="72"/>
      <c r="CR171" s="72"/>
      <c r="CS171" s="72"/>
      <c r="CT171" s="72"/>
      <c r="CU171" s="72"/>
    </row>
    <row r="172" spans="1:116" s="11" customFormat="1" ht="12.25" customHeight="1" x14ac:dyDescent="0.25">
      <c r="A172" s="72"/>
      <c r="B172" s="72"/>
      <c r="C172" s="72"/>
      <c r="D172" s="72"/>
      <c r="E172" s="200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  <c r="AN172" s="72"/>
      <c r="AO172" s="72"/>
      <c r="AP172" s="72"/>
      <c r="AQ172" s="72"/>
      <c r="AR172" s="72"/>
      <c r="AS172" s="72"/>
      <c r="AT172" s="72"/>
      <c r="AU172" s="72"/>
      <c r="AV172" s="72"/>
      <c r="AW172" s="72"/>
      <c r="AX172" s="200"/>
      <c r="AY172" s="71"/>
      <c r="AZ172" s="72"/>
      <c r="BA172" s="72"/>
      <c r="BB172" s="72"/>
      <c r="BC172" s="72"/>
      <c r="BD172" s="200"/>
      <c r="BE172" s="71"/>
      <c r="BF172" s="72"/>
      <c r="BG172" s="72"/>
      <c r="BH172" s="72"/>
      <c r="BI172" s="72"/>
      <c r="BJ172" s="200"/>
      <c r="BK172" s="71" t="s">
        <v>14</v>
      </c>
      <c r="BL172" s="72"/>
      <c r="BM172" s="72"/>
      <c r="BN172" s="72"/>
      <c r="BO172" s="72"/>
      <c r="BP172" s="72"/>
      <c r="BQ172" s="72"/>
      <c r="BR172" s="72"/>
      <c r="BS172" s="200"/>
      <c r="BT172" s="71" t="s">
        <v>219</v>
      </c>
      <c r="BU172" s="72"/>
      <c r="BV172" s="72"/>
      <c r="BW172" s="72"/>
      <c r="BX172" s="72"/>
      <c r="BY172" s="72"/>
      <c r="BZ172" s="200"/>
      <c r="CA172" s="71" t="s">
        <v>38</v>
      </c>
      <c r="CB172" s="72"/>
      <c r="CC172" s="72"/>
      <c r="CD172" s="72"/>
      <c r="CE172" s="72"/>
      <c r="CF172" s="72"/>
      <c r="CG172" s="200"/>
      <c r="CH172" s="71" t="s">
        <v>38</v>
      </c>
      <c r="CI172" s="72"/>
      <c r="CJ172" s="72"/>
      <c r="CK172" s="72"/>
      <c r="CL172" s="72"/>
      <c r="CM172" s="72"/>
      <c r="CN172" s="200"/>
      <c r="CO172" s="71" t="s">
        <v>38</v>
      </c>
      <c r="CP172" s="72"/>
      <c r="CQ172" s="72"/>
      <c r="CR172" s="72"/>
      <c r="CS172" s="72"/>
      <c r="CT172" s="72"/>
      <c r="CU172" s="72"/>
    </row>
    <row r="173" spans="1:116" s="11" customFormat="1" ht="12.25" customHeight="1" x14ac:dyDescent="0.25">
      <c r="A173" s="208"/>
      <c r="B173" s="208"/>
      <c r="C173" s="208"/>
      <c r="D173" s="208"/>
      <c r="E173" s="209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  <c r="AW173" s="72"/>
      <c r="AX173" s="200"/>
      <c r="AY173" s="71"/>
      <c r="AZ173" s="72"/>
      <c r="BA173" s="72"/>
      <c r="BB173" s="72"/>
      <c r="BC173" s="72"/>
      <c r="BD173" s="200"/>
      <c r="BE173" s="71"/>
      <c r="BF173" s="72"/>
      <c r="BG173" s="72"/>
      <c r="BH173" s="72"/>
      <c r="BI173" s="72"/>
      <c r="BJ173" s="200"/>
      <c r="BK173" s="210" t="s">
        <v>319</v>
      </c>
      <c r="BL173" s="208"/>
      <c r="BM173" s="208"/>
      <c r="BN173" s="208"/>
      <c r="BO173" s="208"/>
      <c r="BP173" s="208"/>
      <c r="BQ173" s="208"/>
      <c r="BR173" s="208"/>
      <c r="BS173" s="209"/>
      <c r="BT173" s="71" t="s">
        <v>221</v>
      </c>
      <c r="BU173" s="72"/>
      <c r="BV173" s="72"/>
      <c r="BW173" s="72"/>
      <c r="BX173" s="72"/>
      <c r="BY173" s="72"/>
      <c r="BZ173" s="200"/>
      <c r="CA173" s="71" t="s">
        <v>222</v>
      </c>
      <c r="CB173" s="72"/>
      <c r="CC173" s="72"/>
      <c r="CD173" s="72"/>
      <c r="CE173" s="72"/>
      <c r="CF173" s="72"/>
      <c r="CG173" s="200"/>
      <c r="CH173" s="71" t="s">
        <v>222</v>
      </c>
      <c r="CI173" s="72"/>
      <c r="CJ173" s="72"/>
      <c r="CK173" s="72"/>
      <c r="CL173" s="72"/>
      <c r="CM173" s="72"/>
      <c r="CN173" s="200"/>
      <c r="CO173" s="71" t="s">
        <v>39</v>
      </c>
      <c r="CP173" s="72"/>
      <c r="CQ173" s="72"/>
      <c r="CR173" s="72"/>
      <c r="CS173" s="72"/>
      <c r="CT173" s="72"/>
      <c r="CU173" s="72"/>
    </row>
    <row r="174" spans="1:116" s="11" customFormat="1" ht="12.25" customHeight="1" thickBot="1" x14ac:dyDescent="0.3">
      <c r="A174" s="206">
        <v>1</v>
      </c>
      <c r="B174" s="206"/>
      <c r="C174" s="206"/>
      <c r="D174" s="206"/>
      <c r="E174" s="155"/>
      <c r="F174" s="155">
        <v>2</v>
      </c>
      <c r="G174" s="156"/>
      <c r="H174" s="156"/>
      <c r="I174" s="156"/>
      <c r="J174" s="156"/>
      <c r="K174" s="156"/>
      <c r="L174" s="156"/>
      <c r="M174" s="156"/>
      <c r="N174" s="156"/>
      <c r="O174" s="156"/>
      <c r="P174" s="156"/>
      <c r="Q174" s="156"/>
      <c r="R174" s="156"/>
      <c r="S174" s="156"/>
      <c r="T174" s="156"/>
      <c r="U174" s="156"/>
      <c r="V174" s="156"/>
      <c r="W174" s="156"/>
      <c r="X174" s="156"/>
      <c r="Y174" s="156"/>
      <c r="Z174" s="156"/>
      <c r="AA174" s="156"/>
      <c r="AB174" s="156"/>
      <c r="AC174" s="156"/>
      <c r="AD174" s="156"/>
      <c r="AE174" s="156"/>
      <c r="AF174" s="156"/>
      <c r="AG174" s="156"/>
      <c r="AH174" s="156"/>
      <c r="AI174" s="156"/>
      <c r="AJ174" s="156"/>
      <c r="AK174" s="156"/>
      <c r="AL174" s="156"/>
      <c r="AM174" s="156"/>
      <c r="AN174" s="156"/>
      <c r="AO174" s="156"/>
      <c r="AP174" s="156"/>
      <c r="AQ174" s="156"/>
      <c r="AR174" s="156"/>
      <c r="AS174" s="156"/>
      <c r="AT174" s="156"/>
      <c r="AU174" s="156"/>
      <c r="AV174" s="156"/>
      <c r="AW174" s="156"/>
      <c r="AX174" s="156"/>
      <c r="AY174" s="207">
        <v>3</v>
      </c>
      <c r="AZ174" s="207"/>
      <c r="BA174" s="207"/>
      <c r="BB174" s="207"/>
      <c r="BC174" s="207"/>
      <c r="BD174" s="207"/>
      <c r="BE174" s="207">
        <v>4</v>
      </c>
      <c r="BF174" s="207"/>
      <c r="BG174" s="207"/>
      <c r="BH174" s="207"/>
      <c r="BI174" s="207"/>
      <c r="BJ174" s="207"/>
      <c r="BK174" s="221" t="s">
        <v>316</v>
      </c>
      <c r="BL174" s="221"/>
      <c r="BM174" s="221"/>
      <c r="BN174" s="221"/>
      <c r="BO174" s="221"/>
      <c r="BP174" s="221"/>
      <c r="BQ174" s="221"/>
      <c r="BR174" s="221"/>
      <c r="BS174" s="221"/>
      <c r="BT174" s="207">
        <v>5</v>
      </c>
      <c r="BU174" s="207"/>
      <c r="BV174" s="207"/>
      <c r="BW174" s="207"/>
      <c r="BX174" s="207"/>
      <c r="BY174" s="207"/>
      <c r="BZ174" s="207"/>
      <c r="CA174" s="207">
        <v>6</v>
      </c>
      <c r="CB174" s="207"/>
      <c r="CC174" s="207"/>
      <c r="CD174" s="207"/>
      <c r="CE174" s="207"/>
      <c r="CF174" s="207"/>
      <c r="CG174" s="207"/>
      <c r="CH174" s="207">
        <v>7</v>
      </c>
      <c r="CI174" s="207"/>
      <c r="CJ174" s="207"/>
      <c r="CK174" s="207"/>
      <c r="CL174" s="207"/>
      <c r="CM174" s="207"/>
      <c r="CN174" s="207"/>
      <c r="CO174" s="207">
        <v>8</v>
      </c>
      <c r="CP174" s="207"/>
      <c r="CQ174" s="207"/>
      <c r="CR174" s="207"/>
      <c r="CS174" s="207"/>
      <c r="CT174" s="207"/>
      <c r="CU174" s="201"/>
    </row>
    <row r="175" spans="1:116" s="11" customFormat="1" ht="12.25" customHeight="1" x14ac:dyDescent="0.25">
      <c r="A175" s="211" t="s">
        <v>224</v>
      </c>
      <c r="B175" s="211"/>
      <c r="C175" s="211"/>
      <c r="D175" s="211"/>
      <c r="E175" s="212"/>
      <c r="F175" s="213" t="s">
        <v>328</v>
      </c>
      <c r="G175" s="213"/>
      <c r="H175" s="213"/>
      <c r="I175" s="213"/>
      <c r="J175" s="213"/>
      <c r="K175" s="213"/>
      <c r="L175" s="213"/>
      <c r="M175" s="213"/>
      <c r="N175" s="213"/>
      <c r="O175" s="213"/>
      <c r="P175" s="213"/>
      <c r="Q175" s="213"/>
      <c r="R175" s="213"/>
      <c r="S175" s="213"/>
      <c r="T175" s="213"/>
      <c r="U175" s="213"/>
      <c r="V175" s="213"/>
      <c r="W175" s="213"/>
      <c r="X175" s="213"/>
      <c r="Y175" s="213"/>
      <c r="Z175" s="213"/>
      <c r="AA175" s="213"/>
      <c r="AB175" s="213"/>
      <c r="AC175" s="213"/>
      <c r="AD175" s="213"/>
      <c r="AE175" s="213"/>
      <c r="AF175" s="213"/>
      <c r="AG175" s="213"/>
      <c r="AH175" s="213"/>
      <c r="AI175" s="213"/>
      <c r="AJ175" s="213"/>
      <c r="AK175" s="213"/>
      <c r="AL175" s="213"/>
      <c r="AM175" s="213"/>
      <c r="AN175" s="213"/>
      <c r="AO175" s="213"/>
      <c r="AP175" s="213"/>
      <c r="AQ175" s="213"/>
      <c r="AR175" s="213"/>
      <c r="AS175" s="213"/>
      <c r="AT175" s="213"/>
      <c r="AU175" s="213"/>
      <c r="AV175" s="213"/>
      <c r="AW175" s="213"/>
      <c r="AX175" s="213"/>
      <c r="AY175" s="214" t="s">
        <v>214</v>
      </c>
      <c r="AZ175" s="215"/>
      <c r="BA175" s="215"/>
      <c r="BB175" s="215"/>
      <c r="BC175" s="215"/>
      <c r="BD175" s="215"/>
      <c r="BE175" s="216" t="s">
        <v>56</v>
      </c>
      <c r="BF175" s="216"/>
      <c r="BG175" s="216"/>
      <c r="BH175" s="216"/>
      <c r="BI175" s="216"/>
      <c r="BJ175" s="216"/>
      <c r="BK175" s="217"/>
      <c r="BL175" s="218"/>
      <c r="BM175" s="218"/>
      <c r="BN175" s="218"/>
      <c r="BO175" s="218"/>
      <c r="BP175" s="218"/>
      <c r="BQ175" s="218"/>
      <c r="BR175" s="218"/>
      <c r="BS175" s="219"/>
      <c r="BT175" s="220">
        <f>BT176+BT185+BT188+BT195</f>
        <v>5504870.6900000004</v>
      </c>
      <c r="BU175" s="220"/>
      <c r="BV175" s="220"/>
      <c r="BW175" s="220"/>
      <c r="BX175" s="220"/>
      <c r="BY175" s="220"/>
      <c r="BZ175" s="220"/>
      <c r="CA175" s="220">
        <f t="shared" ref="CA175" si="11">CA176+CA185+CA188+CA195</f>
        <v>3474700</v>
      </c>
      <c r="CB175" s="220"/>
      <c r="CC175" s="220"/>
      <c r="CD175" s="220"/>
      <c r="CE175" s="220"/>
      <c r="CF175" s="220"/>
      <c r="CG175" s="220"/>
      <c r="CH175" s="220">
        <f t="shared" ref="CH175" si="12">CH176+CH185+CH188+CH195</f>
        <v>3474700</v>
      </c>
      <c r="CI175" s="220"/>
      <c r="CJ175" s="220"/>
      <c r="CK175" s="220"/>
      <c r="CL175" s="220"/>
      <c r="CM175" s="220"/>
      <c r="CN175" s="220"/>
      <c r="CO175" s="222"/>
      <c r="CP175" s="222"/>
      <c r="CQ175" s="222"/>
      <c r="CR175" s="222"/>
      <c r="CS175" s="222"/>
      <c r="CT175" s="222"/>
      <c r="CU175" s="223"/>
      <c r="DA175" s="11" t="s">
        <v>417</v>
      </c>
    </row>
    <row r="176" spans="1:116" s="11" customFormat="1" ht="12.25" customHeight="1" x14ac:dyDescent="0.25">
      <c r="A176" s="239" t="s">
        <v>226</v>
      </c>
      <c r="B176" s="239"/>
      <c r="C176" s="239"/>
      <c r="D176" s="239"/>
      <c r="E176" s="240"/>
      <c r="F176" s="241" t="s">
        <v>49</v>
      </c>
      <c r="G176" s="242"/>
      <c r="H176" s="242"/>
      <c r="I176" s="242"/>
      <c r="J176" s="242"/>
      <c r="K176" s="242"/>
      <c r="L176" s="242"/>
      <c r="M176" s="242"/>
      <c r="N176" s="242"/>
      <c r="O176" s="242"/>
      <c r="P176" s="242"/>
      <c r="Q176" s="242"/>
      <c r="R176" s="242"/>
      <c r="S176" s="242"/>
      <c r="T176" s="242"/>
      <c r="U176" s="242"/>
      <c r="V176" s="242"/>
      <c r="W176" s="242"/>
      <c r="X176" s="242"/>
      <c r="Y176" s="242"/>
      <c r="Z176" s="242"/>
      <c r="AA176" s="242"/>
      <c r="AB176" s="242"/>
      <c r="AC176" s="242"/>
      <c r="AD176" s="242"/>
      <c r="AE176" s="242"/>
      <c r="AF176" s="242"/>
      <c r="AG176" s="242"/>
      <c r="AH176" s="242"/>
      <c r="AI176" s="242"/>
      <c r="AJ176" s="242"/>
      <c r="AK176" s="242"/>
      <c r="AL176" s="242"/>
      <c r="AM176" s="242"/>
      <c r="AN176" s="242"/>
      <c r="AO176" s="242"/>
      <c r="AP176" s="242"/>
      <c r="AQ176" s="242"/>
      <c r="AR176" s="242"/>
      <c r="AS176" s="242"/>
      <c r="AT176" s="242"/>
      <c r="AU176" s="242"/>
      <c r="AV176" s="242"/>
      <c r="AW176" s="242"/>
      <c r="AX176" s="230"/>
      <c r="AY176" s="233" t="s">
        <v>227</v>
      </c>
      <c r="AZ176" s="225"/>
      <c r="BA176" s="225"/>
      <c r="BB176" s="225"/>
      <c r="BC176" s="225"/>
      <c r="BD176" s="226"/>
      <c r="BE176" s="224" t="s">
        <v>56</v>
      </c>
      <c r="BF176" s="225"/>
      <c r="BG176" s="225"/>
      <c r="BH176" s="225"/>
      <c r="BI176" s="225"/>
      <c r="BJ176" s="226"/>
      <c r="BK176" s="224"/>
      <c r="BL176" s="225"/>
      <c r="BM176" s="225"/>
      <c r="BN176" s="225"/>
      <c r="BO176" s="225"/>
      <c r="BP176" s="225"/>
      <c r="BQ176" s="225"/>
      <c r="BR176" s="225"/>
      <c r="BS176" s="226"/>
      <c r="BT176" s="243"/>
      <c r="BU176" s="244"/>
      <c r="BV176" s="244"/>
      <c r="BW176" s="244"/>
      <c r="BX176" s="244"/>
      <c r="BY176" s="244"/>
      <c r="BZ176" s="245"/>
      <c r="CA176" s="243"/>
      <c r="CB176" s="244"/>
      <c r="CC176" s="244"/>
      <c r="CD176" s="244"/>
      <c r="CE176" s="244"/>
      <c r="CF176" s="244"/>
      <c r="CG176" s="245"/>
      <c r="CH176" s="243"/>
      <c r="CI176" s="244"/>
      <c r="CJ176" s="244"/>
      <c r="CK176" s="244"/>
      <c r="CL176" s="244"/>
      <c r="CM176" s="244"/>
      <c r="CN176" s="245"/>
      <c r="CO176" s="251"/>
      <c r="CP176" s="252"/>
      <c r="CQ176" s="252"/>
      <c r="CR176" s="252"/>
      <c r="CS176" s="252"/>
      <c r="CT176" s="252"/>
      <c r="CU176" s="253"/>
      <c r="DC176" s="39">
        <f>BP126</f>
        <v>5504870.6900000004</v>
      </c>
      <c r="DD176" s="40"/>
      <c r="DE176" s="40"/>
      <c r="DF176" s="40"/>
      <c r="DG176" s="40"/>
      <c r="DH176" s="40"/>
      <c r="DI176" s="40"/>
      <c r="DJ176" s="40"/>
      <c r="DK176" s="40"/>
      <c r="DL176" s="40"/>
    </row>
    <row r="177" spans="1:115" s="11" customFormat="1" ht="12.25" customHeight="1" x14ac:dyDescent="0.25">
      <c r="A177" s="239"/>
      <c r="B177" s="239"/>
      <c r="C177" s="239"/>
      <c r="D177" s="239"/>
      <c r="E177" s="240"/>
      <c r="F177" s="260" t="s">
        <v>241</v>
      </c>
      <c r="G177" s="261"/>
      <c r="H177" s="261"/>
      <c r="I177" s="261"/>
      <c r="J177" s="261"/>
      <c r="K177" s="261"/>
      <c r="L177" s="261"/>
      <c r="M177" s="261"/>
      <c r="N177" s="261"/>
      <c r="O177" s="261"/>
      <c r="P177" s="261"/>
      <c r="Q177" s="261"/>
      <c r="R177" s="261"/>
      <c r="S177" s="261"/>
      <c r="T177" s="261"/>
      <c r="U177" s="261"/>
      <c r="V177" s="261"/>
      <c r="W177" s="261"/>
      <c r="X177" s="261"/>
      <c r="Y177" s="261"/>
      <c r="Z177" s="261"/>
      <c r="AA177" s="261"/>
      <c r="AB177" s="261"/>
      <c r="AC177" s="261"/>
      <c r="AD177" s="261"/>
      <c r="AE177" s="261"/>
      <c r="AF177" s="261"/>
      <c r="AG177" s="261"/>
      <c r="AH177" s="261"/>
      <c r="AI177" s="261"/>
      <c r="AJ177" s="261"/>
      <c r="AK177" s="261"/>
      <c r="AL177" s="261"/>
      <c r="AM177" s="261"/>
      <c r="AN177" s="261"/>
      <c r="AO177" s="261"/>
      <c r="AP177" s="261"/>
      <c r="AQ177" s="261"/>
      <c r="AR177" s="261"/>
      <c r="AS177" s="261"/>
      <c r="AT177" s="261"/>
      <c r="AU177" s="261"/>
      <c r="AV177" s="261"/>
      <c r="AW177" s="261"/>
      <c r="AX177" s="262"/>
      <c r="AY177" s="234"/>
      <c r="AZ177" s="235"/>
      <c r="BA177" s="235"/>
      <c r="BB177" s="235"/>
      <c r="BC177" s="235"/>
      <c r="BD177" s="236"/>
      <c r="BE177" s="238"/>
      <c r="BF177" s="235"/>
      <c r="BG177" s="235"/>
      <c r="BH177" s="235"/>
      <c r="BI177" s="235"/>
      <c r="BJ177" s="236"/>
      <c r="BK177" s="238"/>
      <c r="BL177" s="235"/>
      <c r="BM177" s="235"/>
      <c r="BN177" s="235"/>
      <c r="BO177" s="235"/>
      <c r="BP177" s="235"/>
      <c r="BQ177" s="235"/>
      <c r="BR177" s="235"/>
      <c r="BS177" s="236"/>
      <c r="BT177" s="246"/>
      <c r="BU177" s="39"/>
      <c r="BV177" s="39"/>
      <c r="BW177" s="39"/>
      <c r="BX177" s="39"/>
      <c r="BY177" s="39"/>
      <c r="BZ177" s="247"/>
      <c r="CA177" s="246"/>
      <c r="CB177" s="39"/>
      <c r="CC177" s="39"/>
      <c r="CD177" s="39"/>
      <c r="CE177" s="39"/>
      <c r="CF177" s="39"/>
      <c r="CG177" s="247"/>
      <c r="CH177" s="246"/>
      <c r="CI177" s="39"/>
      <c r="CJ177" s="39"/>
      <c r="CK177" s="39"/>
      <c r="CL177" s="39"/>
      <c r="CM177" s="39"/>
      <c r="CN177" s="247"/>
      <c r="CO177" s="254"/>
      <c r="CP177" s="255"/>
      <c r="CQ177" s="255"/>
      <c r="CR177" s="255"/>
      <c r="CS177" s="255"/>
      <c r="CT177" s="255"/>
      <c r="CU177" s="256"/>
      <c r="DC177" s="39">
        <f>BT175-DC176</f>
        <v>0</v>
      </c>
      <c r="DD177" s="40"/>
      <c r="DE177" s="40"/>
      <c r="DF177" s="40"/>
      <c r="DG177" s="40"/>
      <c r="DH177" s="40"/>
      <c r="DI177" s="40"/>
      <c r="DJ177" s="40"/>
      <c r="DK177" s="40"/>
    </row>
    <row r="178" spans="1:115" s="11" customFormat="1" ht="12.25" customHeight="1" x14ac:dyDescent="0.25">
      <c r="A178" s="239"/>
      <c r="B178" s="239"/>
      <c r="C178" s="239"/>
      <c r="D178" s="239"/>
      <c r="E178" s="240"/>
      <c r="F178" s="260" t="s">
        <v>242</v>
      </c>
      <c r="G178" s="261"/>
      <c r="H178" s="261"/>
      <c r="I178" s="261"/>
      <c r="J178" s="261"/>
      <c r="K178" s="261"/>
      <c r="L178" s="261"/>
      <c r="M178" s="261"/>
      <c r="N178" s="261"/>
      <c r="O178" s="261"/>
      <c r="P178" s="261"/>
      <c r="Q178" s="261"/>
      <c r="R178" s="261"/>
      <c r="S178" s="261"/>
      <c r="T178" s="261"/>
      <c r="U178" s="261"/>
      <c r="V178" s="261"/>
      <c r="W178" s="261"/>
      <c r="X178" s="261"/>
      <c r="Y178" s="261"/>
      <c r="Z178" s="261"/>
      <c r="AA178" s="261"/>
      <c r="AB178" s="261"/>
      <c r="AC178" s="261"/>
      <c r="AD178" s="261"/>
      <c r="AE178" s="261"/>
      <c r="AF178" s="261"/>
      <c r="AG178" s="261"/>
      <c r="AH178" s="261"/>
      <c r="AI178" s="261"/>
      <c r="AJ178" s="261"/>
      <c r="AK178" s="261"/>
      <c r="AL178" s="261"/>
      <c r="AM178" s="261"/>
      <c r="AN178" s="261"/>
      <c r="AO178" s="261"/>
      <c r="AP178" s="261"/>
      <c r="AQ178" s="261"/>
      <c r="AR178" s="261"/>
      <c r="AS178" s="261"/>
      <c r="AT178" s="261"/>
      <c r="AU178" s="261"/>
      <c r="AV178" s="261"/>
      <c r="AW178" s="261"/>
      <c r="AX178" s="262"/>
      <c r="AY178" s="234"/>
      <c r="AZ178" s="235"/>
      <c r="BA178" s="235"/>
      <c r="BB178" s="235"/>
      <c r="BC178" s="235"/>
      <c r="BD178" s="236"/>
      <c r="BE178" s="238"/>
      <c r="BF178" s="235"/>
      <c r="BG178" s="235"/>
      <c r="BH178" s="235"/>
      <c r="BI178" s="235"/>
      <c r="BJ178" s="236"/>
      <c r="BK178" s="238"/>
      <c r="BL178" s="235"/>
      <c r="BM178" s="235"/>
      <c r="BN178" s="235"/>
      <c r="BO178" s="235"/>
      <c r="BP178" s="235"/>
      <c r="BQ178" s="235"/>
      <c r="BR178" s="235"/>
      <c r="BS178" s="236"/>
      <c r="BT178" s="246"/>
      <c r="BU178" s="39"/>
      <c r="BV178" s="39"/>
      <c r="BW178" s="39"/>
      <c r="BX178" s="39"/>
      <c r="BY178" s="39"/>
      <c r="BZ178" s="247"/>
      <c r="CA178" s="246"/>
      <c r="CB178" s="39"/>
      <c r="CC178" s="39"/>
      <c r="CD178" s="39"/>
      <c r="CE178" s="39"/>
      <c r="CF178" s="39"/>
      <c r="CG178" s="247"/>
      <c r="CH178" s="246"/>
      <c r="CI178" s="39"/>
      <c r="CJ178" s="39"/>
      <c r="CK178" s="39"/>
      <c r="CL178" s="39"/>
      <c r="CM178" s="39"/>
      <c r="CN178" s="247"/>
      <c r="CO178" s="254"/>
      <c r="CP178" s="255"/>
      <c r="CQ178" s="255"/>
      <c r="CR178" s="255"/>
      <c r="CS178" s="255"/>
      <c r="CT178" s="255"/>
      <c r="CU178" s="256"/>
    </row>
    <row r="179" spans="1:115" s="11" customFormat="1" ht="12.25" customHeight="1" x14ac:dyDescent="0.25">
      <c r="A179" s="239"/>
      <c r="B179" s="239"/>
      <c r="C179" s="239"/>
      <c r="D179" s="239"/>
      <c r="E179" s="240"/>
      <c r="F179" s="260" t="s">
        <v>243</v>
      </c>
      <c r="G179" s="261"/>
      <c r="H179" s="261"/>
      <c r="I179" s="261"/>
      <c r="J179" s="261"/>
      <c r="K179" s="261"/>
      <c r="L179" s="261"/>
      <c r="M179" s="261"/>
      <c r="N179" s="261"/>
      <c r="O179" s="261"/>
      <c r="P179" s="261"/>
      <c r="Q179" s="261"/>
      <c r="R179" s="261"/>
      <c r="S179" s="261"/>
      <c r="T179" s="261"/>
      <c r="U179" s="261"/>
      <c r="V179" s="261"/>
      <c r="W179" s="261"/>
      <c r="X179" s="261"/>
      <c r="Y179" s="261"/>
      <c r="Z179" s="261"/>
      <c r="AA179" s="261"/>
      <c r="AB179" s="261"/>
      <c r="AC179" s="261"/>
      <c r="AD179" s="261"/>
      <c r="AE179" s="261"/>
      <c r="AF179" s="261"/>
      <c r="AG179" s="261"/>
      <c r="AH179" s="261"/>
      <c r="AI179" s="261"/>
      <c r="AJ179" s="261"/>
      <c r="AK179" s="261"/>
      <c r="AL179" s="261"/>
      <c r="AM179" s="261"/>
      <c r="AN179" s="261"/>
      <c r="AO179" s="261"/>
      <c r="AP179" s="261"/>
      <c r="AQ179" s="261"/>
      <c r="AR179" s="261"/>
      <c r="AS179" s="261"/>
      <c r="AT179" s="261"/>
      <c r="AU179" s="261"/>
      <c r="AV179" s="261"/>
      <c r="AW179" s="261"/>
      <c r="AX179" s="262"/>
      <c r="AY179" s="234"/>
      <c r="AZ179" s="235"/>
      <c r="BA179" s="235"/>
      <c r="BB179" s="235"/>
      <c r="BC179" s="235"/>
      <c r="BD179" s="236"/>
      <c r="BE179" s="238"/>
      <c r="BF179" s="235"/>
      <c r="BG179" s="235"/>
      <c r="BH179" s="235"/>
      <c r="BI179" s="235"/>
      <c r="BJ179" s="236"/>
      <c r="BK179" s="238"/>
      <c r="BL179" s="235"/>
      <c r="BM179" s="235"/>
      <c r="BN179" s="235"/>
      <c r="BO179" s="235"/>
      <c r="BP179" s="235"/>
      <c r="BQ179" s="235"/>
      <c r="BR179" s="235"/>
      <c r="BS179" s="236"/>
      <c r="BT179" s="246"/>
      <c r="BU179" s="39"/>
      <c r="BV179" s="39"/>
      <c r="BW179" s="39"/>
      <c r="BX179" s="39"/>
      <c r="BY179" s="39"/>
      <c r="BZ179" s="247"/>
      <c r="CA179" s="246"/>
      <c r="CB179" s="39"/>
      <c r="CC179" s="39"/>
      <c r="CD179" s="39"/>
      <c r="CE179" s="39"/>
      <c r="CF179" s="39"/>
      <c r="CG179" s="247"/>
      <c r="CH179" s="246"/>
      <c r="CI179" s="39"/>
      <c r="CJ179" s="39"/>
      <c r="CK179" s="39"/>
      <c r="CL179" s="39"/>
      <c r="CM179" s="39"/>
      <c r="CN179" s="247"/>
      <c r="CO179" s="254"/>
      <c r="CP179" s="255"/>
      <c r="CQ179" s="255"/>
      <c r="CR179" s="255"/>
      <c r="CS179" s="255"/>
      <c r="CT179" s="255"/>
      <c r="CU179" s="256"/>
    </row>
    <row r="180" spans="1:115" s="11" customFormat="1" ht="12.25" customHeight="1" x14ac:dyDescent="0.25">
      <c r="A180" s="239"/>
      <c r="B180" s="239"/>
      <c r="C180" s="239"/>
      <c r="D180" s="239"/>
      <c r="E180" s="240"/>
      <c r="F180" s="260" t="s">
        <v>244</v>
      </c>
      <c r="G180" s="261"/>
      <c r="H180" s="261"/>
      <c r="I180" s="261"/>
      <c r="J180" s="261"/>
      <c r="K180" s="261"/>
      <c r="L180" s="261"/>
      <c r="M180" s="261"/>
      <c r="N180" s="261"/>
      <c r="O180" s="261"/>
      <c r="P180" s="261"/>
      <c r="Q180" s="261"/>
      <c r="R180" s="261"/>
      <c r="S180" s="261"/>
      <c r="T180" s="261"/>
      <c r="U180" s="261"/>
      <c r="V180" s="261"/>
      <c r="W180" s="261"/>
      <c r="X180" s="261"/>
      <c r="Y180" s="261"/>
      <c r="Z180" s="261"/>
      <c r="AA180" s="261"/>
      <c r="AB180" s="261"/>
      <c r="AC180" s="261"/>
      <c r="AD180" s="261"/>
      <c r="AE180" s="261"/>
      <c r="AF180" s="261"/>
      <c r="AG180" s="261"/>
      <c r="AH180" s="261"/>
      <c r="AI180" s="261"/>
      <c r="AJ180" s="261"/>
      <c r="AK180" s="261"/>
      <c r="AL180" s="261"/>
      <c r="AM180" s="261"/>
      <c r="AN180" s="261"/>
      <c r="AO180" s="261"/>
      <c r="AP180" s="261"/>
      <c r="AQ180" s="261"/>
      <c r="AR180" s="261"/>
      <c r="AS180" s="261"/>
      <c r="AT180" s="261"/>
      <c r="AU180" s="261"/>
      <c r="AV180" s="261"/>
      <c r="AW180" s="261"/>
      <c r="AX180" s="262"/>
      <c r="AY180" s="234"/>
      <c r="AZ180" s="235"/>
      <c r="BA180" s="235"/>
      <c r="BB180" s="235"/>
      <c r="BC180" s="235"/>
      <c r="BD180" s="236"/>
      <c r="BE180" s="238"/>
      <c r="BF180" s="235"/>
      <c r="BG180" s="235"/>
      <c r="BH180" s="235"/>
      <c r="BI180" s="235"/>
      <c r="BJ180" s="236"/>
      <c r="BK180" s="238"/>
      <c r="BL180" s="235"/>
      <c r="BM180" s="235"/>
      <c r="BN180" s="235"/>
      <c r="BO180" s="235"/>
      <c r="BP180" s="235"/>
      <c r="BQ180" s="235"/>
      <c r="BR180" s="235"/>
      <c r="BS180" s="236"/>
      <c r="BT180" s="246"/>
      <c r="BU180" s="39"/>
      <c r="BV180" s="39"/>
      <c r="BW180" s="39"/>
      <c r="BX180" s="39"/>
      <c r="BY180" s="39"/>
      <c r="BZ180" s="247"/>
      <c r="CA180" s="246"/>
      <c r="CB180" s="39"/>
      <c r="CC180" s="39"/>
      <c r="CD180" s="39"/>
      <c r="CE180" s="39"/>
      <c r="CF180" s="39"/>
      <c r="CG180" s="247"/>
      <c r="CH180" s="246"/>
      <c r="CI180" s="39"/>
      <c r="CJ180" s="39"/>
      <c r="CK180" s="39"/>
      <c r="CL180" s="39"/>
      <c r="CM180" s="39"/>
      <c r="CN180" s="247"/>
      <c r="CO180" s="254"/>
      <c r="CP180" s="255"/>
      <c r="CQ180" s="255"/>
      <c r="CR180" s="255"/>
      <c r="CS180" s="255"/>
      <c r="CT180" s="255"/>
      <c r="CU180" s="256"/>
    </row>
    <row r="181" spans="1:115" s="11" customFormat="1" ht="12.25" customHeight="1" x14ac:dyDescent="0.25">
      <c r="A181" s="239"/>
      <c r="B181" s="239"/>
      <c r="C181" s="239"/>
      <c r="D181" s="239"/>
      <c r="E181" s="240"/>
      <c r="F181" s="260" t="s">
        <v>245</v>
      </c>
      <c r="G181" s="261"/>
      <c r="H181" s="261"/>
      <c r="I181" s="261"/>
      <c r="J181" s="261"/>
      <c r="K181" s="261"/>
      <c r="L181" s="261"/>
      <c r="M181" s="261"/>
      <c r="N181" s="261"/>
      <c r="O181" s="261"/>
      <c r="P181" s="261"/>
      <c r="Q181" s="261"/>
      <c r="R181" s="261"/>
      <c r="S181" s="261"/>
      <c r="T181" s="261"/>
      <c r="U181" s="261"/>
      <c r="V181" s="261"/>
      <c r="W181" s="261"/>
      <c r="X181" s="261"/>
      <c r="Y181" s="261"/>
      <c r="Z181" s="261"/>
      <c r="AA181" s="261"/>
      <c r="AB181" s="261"/>
      <c r="AC181" s="261"/>
      <c r="AD181" s="261"/>
      <c r="AE181" s="261"/>
      <c r="AF181" s="261"/>
      <c r="AG181" s="261"/>
      <c r="AH181" s="261"/>
      <c r="AI181" s="261"/>
      <c r="AJ181" s="261"/>
      <c r="AK181" s="261"/>
      <c r="AL181" s="261"/>
      <c r="AM181" s="261"/>
      <c r="AN181" s="261"/>
      <c r="AO181" s="261"/>
      <c r="AP181" s="261"/>
      <c r="AQ181" s="261"/>
      <c r="AR181" s="261"/>
      <c r="AS181" s="261"/>
      <c r="AT181" s="261"/>
      <c r="AU181" s="261"/>
      <c r="AV181" s="261"/>
      <c r="AW181" s="261"/>
      <c r="AX181" s="262"/>
      <c r="AY181" s="234"/>
      <c r="AZ181" s="235"/>
      <c r="BA181" s="235"/>
      <c r="BB181" s="235"/>
      <c r="BC181" s="235"/>
      <c r="BD181" s="236"/>
      <c r="BE181" s="238"/>
      <c r="BF181" s="235"/>
      <c r="BG181" s="235"/>
      <c r="BH181" s="235"/>
      <c r="BI181" s="235"/>
      <c r="BJ181" s="236"/>
      <c r="BK181" s="238"/>
      <c r="BL181" s="235"/>
      <c r="BM181" s="235"/>
      <c r="BN181" s="235"/>
      <c r="BO181" s="235"/>
      <c r="BP181" s="235"/>
      <c r="BQ181" s="235"/>
      <c r="BR181" s="235"/>
      <c r="BS181" s="236"/>
      <c r="BT181" s="246"/>
      <c r="BU181" s="39"/>
      <c r="BV181" s="39"/>
      <c r="BW181" s="39"/>
      <c r="BX181" s="39"/>
      <c r="BY181" s="39"/>
      <c r="BZ181" s="247"/>
      <c r="CA181" s="246"/>
      <c r="CB181" s="39"/>
      <c r="CC181" s="39"/>
      <c r="CD181" s="39"/>
      <c r="CE181" s="39"/>
      <c r="CF181" s="39"/>
      <c r="CG181" s="247"/>
      <c r="CH181" s="246"/>
      <c r="CI181" s="39"/>
      <c r="CJ181" s="39"/>
      <c r="CK181" s="39"/>
      <c r="CL181" s="39"/>
      <c r="CM181" s="39"/>
      <c r="CN181" s="247"/>
      <c r="CO181" s="254"/>
      <c r="CP181" s="255"/>
      <c r="CQ181" s="255"/>
      <c r="CR181" s="255"/>
      <c r="CS181" s="255"/>
      <c r="CT181" s="255"/>
      <c r="CU181" s="256"/>
    </row>
    <row r="182" spans="1:115" s="11" customFormat="1" ht="12.25" customHeight="1" x14ac:dyDescent="0.25">
      <c r="A182" s="239"/>
      <c r="B182" s="239"/>
      <c r="C182" s="239"/>
      <c r="D182" s="239"/>
      <c r="E182" s="240"/>
      <c r="F182" s="260" t="s">
        <v>246</v>
      </c>
      <c r="G182" s="261"/>
      <c r="H182" s="261"/>
      <c r="I182" s="261"/>
      <c r="J182" s="261"/>
      <c r="K182" s="261"/>
      <c r="L182" s="261"/>
      <c r="M182" s="261"/>
      <c r="N182" s="261"/>
      <c r="O182" s="261"/>
      <c r="P182" s="261"/>
      <c r="Q182" s="261"/>
      <c r="R182" s="261"/>
      <c r="S182" s="261"/>
      <c r="T182" s="261"/>
      <c r="U182" s="261"/>
      <c r="V182" s="261"/>
      <c r="W182" s="261"/>
      <c r="X182" s="261"/>
      <c r="Y182" s="261"/>
      <c r="Z182" s="261"/>
      <c r="AA182" s="261"/>
      <c r="AB182" s="261"/>
      <c r="AC182" s="261"/>
      <c r="AD182" s="261"/>
      <c r="AE182" s="261"/>
      <c r="AF182" s="261"/>
      <c r="AG182" s="261"/>
      <c r="AH182" s="261"/>
      <c r="AI182" s="261"/>
      <c r="AJ182" s="261"/>
      <c r="AK182" s="261"/>
      <c r="AL182" s="261"/>
      <c r="AM182" s="261"/>
      <c r="AN182" s="261"/>
      <c r="AO182" s="261"/>
      <c r="AP182" s="261"/>
      <c r="AQ182" s="261"/>
      <c r="AR182" s="261"/>
      <c r="AS182" s="261"/>
      <c r="AT182" s="261"/>
      <c r="AU182" s="261"/>
      <c r="AV182" s="261"/>
      <c r="AW182" s="261"/>
      <c r="AX182" s="262"/>
      <c r="AY182" s="234"/>
      <c r="AZ182" s="235"/>
      <c r="BA182" s="235"/>
      <c r="BB182" s="235"/>
      <c r="BC182" s="235"/>
      <c r="BD182" s="236"/>
      <c r="BE182" s="238"/>
      <c r="BF182" s="235"/>
      <c r="BG182" s="235"/>
      <c r="BH182" s="235"/>
      <c r="BI182" s="235"/>
      <c r="BJ182" s="236"/>
      <c r="BK182" s="238"/>
      <c r="BL182" s="235"/>
      <c r="BM182" s="235"/>
      <c r="BN182" s="235"/>
      <c r="BO182" s="235"/>
      <c r="BP182" s="235"/>
      <c r="BQ182" s="235"/>
      <c r="BR182" s="235"/>
      <c r="BS182" s="236"/>
      <c r="BT182" s="246"/>
      <c r="BU182" s="39"/>
      <c r="BV182" s="39"/>
      <c r="BW182" s="39"/>
      <c r="BX182" s="39"/>
      <c r="BY182" s="39"/>
      <c r="BZ182" s="247"/>
      <c r="CA182" s="246"/>
      <c r="CB182" s="39"/>
      <c r="CC182" s="39"/>
      <c r="CD182" s="39"/>
      <c r="CE182" s="39"/>
      <c r="CF182" s="39"/>
      <c r="CG182" s="247"/>
      <c r="CH182" s="246"/>
      <c r="CI182" s="39"/>
      <c r="CJ182" s="39"/>
      <c r="CK182" s="39"/>
      <c r="CL182" s="39"/>
      <c r="CM182" s="39"/>
      <c r="CN182" s="247"/>
      <c r="CO182" s="254"/>
      <c r="CP182" s="255"/>
      <c r="CQ182" s="255"/>
      <c r="CR182" s="255"/>
      <c r="CS182" s="255"/>
      <c r="CT182" s="255"/>
      <c r="CU182" s="256"/>
    </row>
    <row r="183" spans="1:115" s="11" customFormat="1" ht="12.25" customHeight="1" x14ac:dyDescent="0.25">
      <c r="A183" s="239"/>
      <c r="B183" s="239"/>
      <c r="C183" s="239"/>
      <c r="D183" s="239"/>
      <c r="E183" s="240"/>
      <c r="F183" s="260" t="s">
        <v>247</v>
      </c>
      <c r="G183" s="261"/>
      <c r="H183" s="261"/>
      <c r="I183" s="261"/>
      <c r="J183" s="261"/>
      <c r="K183" s="261"/>
      <c r="L183" s="261"/>
      <c r="M183" s="261"/>
      <c r="N183" s="261"/>
      <c r="O183" s="261"/>
      <c r="P183" s="261"/>
      <c r="Q183" s="261"/>
      <c r="R183" s="261"/>
      <c r="S183" s="261"/>
      <c r="T183" s="261"/>
      <c r="U183" s="261"/>
      <c r="V183" s="261"/>
      <c r="W183" s="261"/>
      <c r="X183" s="261"/>
      <c r="Y183" s="261"/>
      <c r="Z183" s="261"/>
      <c r="AA183" s="261"/>
      <c r="AB183" s="261"/>
      <c r="AC183" s="261"/>
      <c r="AD183" s="261"/>
      <c r="AE183" s="261"/>
      <c r="AF183" s="261"/>
      <c r="AG183" s="261"/>
      <c r="AH183" s="261"/>
      <c r="AI183" s="261"/>
      <c r="AJ183" s="261"/>
      <c r="AK183" s="261"/>
      <c r="AL183" s="261"/>
      <c r="AM183" s="261"/>
      <c r="AN183" s="261"/>
      <c r="AO183" s="261"/>
      <c r="AP183" s="261"/>
      <c r="AQ183" s="261"/>
      <c r="AR183" s="261"/>
      <c r="AS183" s="261"/>
      <c r="AT183" s="261"/>
      <c r="AU183" s="261"/>
      <c r="AV183" s="261"/>
      <c r="AW183" s="261"/>
      <c r="AX183" s="262"/>
      <c r="AY183" s="234"/>
      <c r="AZ183" s="235"/>
      <c r="BA183" s="235"/>
      <c r="BB183" s="235"/>
      <c r="BC183" s="235"/>
      <c r="BD183" s="236"/>
      <c r="BE183" s="238"/>
      <c r="BF183" s="235"/>
      <c r="BG183" s="235"/>
      <c r="BH183" s="235"/>
      <c r="BI183" s="235"/>
      <c r="BJ183" s="236"/>
      <c r="BK183" s="238"/>
      <c r="BL183" s="235"/>
      <c r="BM183" s="235"/>
      <c r="BN183" s="235"/>
      <c r="BO183" s="235"/>
      <c r="BP183" s="235"/>
      <c r="BQ183" s="235"/>
      <c r="BR183" s="235"/>
      <c r="BS183" s="236"/>
      <c r="BT183" s="246"/>
      <c r="BU183" s="39"/>
      <c r="BV183" s="39"/>
      <c r="BW183" s="39"/>
      <c r="BX183" s="39"/>
      <c r="BY183" s="39"/>
      <c r="BZ183" s="247"/>
      <c r="CA183" s="246"/>
      <c r="CB183" s="39"/>
      <c r="CC183" s="39"/>
      <c r="CD183" s="39"/>
      <c r="CE183" s="39"/>
      <c r="CF183" s="39"/>
      <c r="CG183" s="247"/>
      <c r="CH183" s="246"/>
      <c r="CI183" s="39"/>
      <c r="CJ183" s="39"/>
      <c r="CK183" s="39"/>
      <c r="CL183" s="39"/>
      <c r="CM183" s="39"/>
      <c r="CN183" s="247"/>
      <c r="CO183" s="254"/>
      <c r="CP183" s="255"/>
      <c r="CQ183" s="255"/>
      <c r="CR183" s="255"/>
      <c r="CS183" s="255"/>
      <c r="CT183" s="255"/>
      <c r="CU183" s="256"/>
    </row>
    <row r="184" spans="1:115" s="11" customFormat="1" ht="12.25" customHeight="1" x14ac:dyDescent="0.25">
      <c r="A184" s="239"/>
      <c r="B184" s="239"/>
      <c r="C184" s="239"/>
      <c r="D184" s="239"/>
      <c r="E184" s="240"/>
      <c r="F184" s="263" t="s">
        <v>333</v>
      </c>
      <c r="G184" s="263"/>
      <c r="H184" s="263"/>
      <c r="I184" s="263"/>
      <c r="J184" s="263"/>
      <c r="K184" s="263"/>
      <c r="L184" s="263"/>
      <c r="M184" s="263"/>
      <c r="N184" s="263"/>
      <c r="O184" s="263"/>
      <c r="P184" s="263"/>
      <c r="Q184" s="263"/>
      <c r="R184" s="263"/>
      <c r="S184" s="263"/>
      <c r="T184" s="263"/>
      <c r="U184" s="263"/>
      <c r="V184" s="263"/>
      <c r="W184" s="263"/>
      <c r="X184" s="263"/>
      <c r="Y184" s="263"/>
      <c r="Z184" s="263"/>
      <c r="AA184" s="263"/>
      <c r="AB184" s="263"/>
      <c r="AC184" s="263"/>
      <c r="AD184" s="263"/>
      <c r="AE184" s="263"/>
      <c r="AF184" s="263"/>
      <c r="AG184" s="263"/>
      <c r="AH184" s="263"/>
      <c r="AI184" s="263"/>
      <c r="AJ184" s="263"/>
      <c r="AK184" s="263"/>
      <c r="AL184" s="263"/>
      <c r="AM184" s="263"/>
      <c r="AN184" s="263"/>
      <c r="AO184" s="263"/>
      <c r="AP184" s="263"/>
      <c r="AQ184" s="263"/>
      <c r="AR184" s="263"/>
      <c r="AS184" s="263"/>
      <c r="AT184" s="263"/>
      <c r="AU184" s="263"/>
      <c r="AV184" s="263"/>
      <c r="AW184" s="263"/>
      <c r="AX184" s="263"/>
      <c r="AY184" s="237"/>
      <c r="AZ184" s="228"/>
      <c r="BA184" s="228"/>
      <c r="BB184" s="228"/>
      <c r="BC184" s="228"/>
      <c r="BD184" s="229"/>
      <c r="BE184" s="227"/>
      <c r="BF184" s="228"/>
      <c r="BG184" s="228"/>
      <c r="BH184" s="228"/>
      <c r="BI184" s="228"/>
      <c r="BJ184" s="229"/>
      <c r="BK184" s="227"/>
      <c r="BL184" s="228"/>
      <c r="BM184" s="228"/>
      <c r="BN184" s="228"/>
      <c r="BO184" s="228"/>
      <c r="BP184" s="228"/>
      <c r="BQ184" s="228"/>
      <c r="BR184" s="228"/>
      <c r="BS184" s="229"/>
      <c r="BT184" s="248"/>
      <c r="BU184" s="249"/>
      <c r="BV184" s="249"/>
      <c r="BW184" s="249"/>
      <c r="BX184" s="249"/>
      <c r="BY184" s="249"/>
      <c r="BZ184" s="250"/>
      <c r="CA184" s="248"/>
      <c r="CB184" s="249"/>
      <c r="CC184" s="249"/>
      <c r="CD184" s="249"/>
      <c r="CE184" s="249"/>
      <c r="CF184" s="249"/>
      <c r="CG184" s="250"/>
      <c r="CH184" s="248"/>
      <c r="CI184" s="249"/>
      <c r="CJ184" s="249"/>
      <c r="CK184" s="249"/>
      <c r="CL184" s="249"/>
      <c r="CM184" s="249"/>
      <c r="CN184" s="250"/>
      <c r="CO184" s="257"/>
      <c r="CP184" s="258"/>
      <c r="CQ184" s="258"/>
      <c r="CR184" s="258"/>
      <c r="CS184" s="258"/>
      <c r="CT184" s="258"/>
      <c r="CU184" s="259"/>
    </row>
    <row r="185" spans="1:115" s="11" customFormat="1" ht="12.25" customHeight="1" x14ac:dyDescent="0.25">
      <c r="A185" s="239" t="s">
        <v>225</v>
      </c>
      <c r="B185" s="239"/>
      <c r="C185" s="239"/>
      <c r="D185" s="239"/>
      <c r="E185" s="240"/>
      <c r="F185" s="230" t="s">
        <v>248</v>
      </c>
      <c r="G185" s="231"/>
      <c r="H185" s="231"/>
      <c r="I185" s="231"/>
      <c r="J185" s="231"/>
      <c r="K185" s="231"/>
      <c r="L185" s="231"/>
      <c r="M185" s="231"/>
      <c r="N185" s="231"/>
      <c r="O185" s="231"/>
      <c r="P185" s="231"/>
      <c r="Q185" s="231"/>
      <c r="R185" s="231"/>
      <c r="S185" s="231"/>
      <c r="T185" s="231"/>
      <c r="U185" s="231"/>
      <c r="V185" s="231"/>
      <c r="W185" s="231"/>
      <c r="X185" s="231"/>
      <c r="Y185" s="231"/>
      <c r="Z185" s="231"/>
      <c r="AA185" s="231"/>
      <c r="AB185" s="231"/>
      <c r="AC185" s="231"/>
      <c r="AD185" s="231"/>
      <c r="AE185" s="231"/>
      <c r="AF185" s="231"/>
      <c r="AG185" s="231"/>
      <c r="AH185" s="231"/>
      <c r="AI185" s="231"/>
      <c r="AJ185" s="231"/>
      <c r="AK185" s="231"/>
      <c r="AL185" s="231"/>
      <c r="AM185" s="231"/>
      <c r="AN185" s="231"/>
      <c r="AO185" s="231"/>
      <c r="AP185" s="231"/>
      <c r="AQ185" s="231"/>
      <c r="AR185" s="231"/>
      <c r="AS185" s="231"/>
      <c r="AT185" s="231"/>
      <c r="AU185" s="231"/>
      <c r="AV185" s="231"/>
      <c r="AW185" s="231"/>
      <c r="AX185" s="232"/>
      <c r="AY185" s="233" t="s">
        <v>153</v>
      </c>
      <c r="AZ185" s="225"/>
      <c r="BA185" s="225"/>
      <c r="BB185" s="225"/>
      <c r="BC185" s="225"/>
      <c r="BD185" s="226"/>
      <c r="BE185" s="224" t="s">
        <v>56</v>
      </c>
      <c r="BF185" s="225"/>
      <c r="BG185" s="225"/>
      <c r="BH185" s="225"/>
      <c r="BI185" s="225"/>
      <c r="BJ185" s="226"/>
      <c r="BK185" s="224"/>
      <c r="BL185" s="225"/>
      <c r="BM185" s="225"/>
      <c r="BN185" s="225"/>
      <c r="BO185" s="225"/>
      <c r="BP185" s="225"/>
      <c r="BQ185" s="225"/>
      <c r="BR185" s="225"/>
      <c r="BS185" s="226"/>
      <c r="BT185" s="243"/>
      <c r="BU185" s="244"/>
      <c r="BV185" s="244"/>
      <c r="BW185" s="244"/>
      <c r="BX185" s="244"/>
      <c r="BY185" s="244"/>
      <c r="BZ185" s="245"/>
      <c r="CA185" s="243"/>
      <c r="CB185" s="244"/>
      <c r="CC185" s="244"/>
      <c r="CD185" s="244"/>
      <c r="CE185" s="244"/>
      <c r="CF185" s="244"/>
      <c r="CG185" s="245"/>
      <c r="CH185" s="243"/>
      <c r="CI185" s="244"/>
      <c r="CJ185" s="244"/>
      <c r="CK185" s="244"/>
      <c r="CL185" s="244"/>
      <c r="CM185" s="244"/>
      <c r="CN185" s="245"/>
      <c r="CO185" s="251"/>
      <c r="CP185" s="252"/>
      <c r="CQ185" s="252"/>
      <c r="CR185" s="252"/>
      <c r="CS185" s="252"/>
      <c r="CT185" s="252"/>
      <c r="CU185" s="253"/>
    </row>
    <row r="186" spans="1:115" s="11" customFormat="1" ht="12.25" customHeight="1" x14ac:dyDescent="0.25">
      <c r="A186" s="239"/>
      <c r="B186" s="239"/>
      <c r="C186" s="239"/>
      <c r="D186" s="239"/>
      <c r="E186" s="240"/>
      <c r="F186" s="260" t="s">
        <v>249</v>
      </c>
      <c r="G186" s="261"/>
      <c r="H186" s="261"/>
      <c r="I186" s="261"/>
      <c r="J186" s="261"/>
      <c r="K186" s="261"/>
      <c r="L186" s="261"/>
      <c r="M186" s="261"/>
      <c r="N186" s="261"/>
      <c r="O186" s="261"/>
      <c r="P186" s="261"/>
      <c r="Q186" s="261"/>
      <c r="R186" s="261"/>
      <c r="S186" s="261"/>
      <c r="T186" s="261"/>
      <c r="U186" s="261"/>
      <c r="V186" s="261"/>
      <c r="W186" s="261"/>
      <c r="X186" s="261"/>
      <c r="Y186" s="261"/>
      <c r="Z186" s="261"/>
      <c r="AA186" s="261"/>
      <c r="AB186" s="261"/>
      <c r="AC186" s="261"/>
      <c r="AD186" s="261"/>
      <c r="AE186" s="261"/>
      <c r="AF186" s="261"/>
      <c r="AG186" s="261"/>
      <c r="AH186" s="261"/>
      <c r="AI186" s="261"/>
      <c r="AJ186" s="261"/>
      <c r="AK186" s="261"/>
      <c r="AL186" s="261"/>
      <c r="AM186" s="261"/>
      <c r="AN186" s="261"/>
      <c r="AO186" s="261"/>
      <c r="AP186" s="261"/>
      <c r="AQ186" s="261"/>
      <c r="AR186" s="261"/>
      <c r="AS186" s="261"/>
      <c r="AT186" s="261"/>
      <c r="AU186" s="261"/>
      <c r="AV186" s="261"/>
      <c r="AW186" s="261"/>
      <c r="AX186" s="262"/>
      <c r="AY186" s="234"/>
      <c r="AZ186" s="235"/>
      <c r="BA186" s="235"/>
      <c r="BB186" s="235"/>
      <c r="BC186" s="235"/>
      <c r="BD186" s="236"/>
      <c r="BE186" s="238"/>
      <c r="BF186" s="235"/>
      <c r="BG186" s="235"/>
      <c r="BH186" s="235"/>
      <c r="BI186" s="235"/>
      <c r="BJ186" s="236"/>
      <c r="BK186" s="238"/>
      <c r="BL186" s="235"/>
      <c r="BM186" s="235"/>
      <c r="BN186" s="235"/>
      <c r="BO186" s="235"/>
      <c r="BP186" s="235"/>
      <c r="BQ186" s="235"/>
      <c r="BR186" s="235"/>
      <c r="BS186" s="236"/>
      <c r="BT186" s="246"/>
      <c r="BU186" s="39"/>
      <c r="BV186" s="39"/>
      <c r="BW186" s="39"/>
      <c r="BX186" s="39"/>
      <c r="BY186" s="39"/>
      <c r="BZ186" s="247"/>
      <c r="CA186" s="246"/>
      <c r="CB186" s="39"/>
      <c r="CC186" s="39"/>
      <c r="CD186" s="39"/>
      <c r="CE186" s="39"/>
      <c r="CF186" s="39"/>
      <c r="CG186" s="247"/>
      <c r="CH186" s="246"/>
      <c r="CI186" s="39"/>
      <c r="CJ186" s="39"/>
      <c r="CK186" s="39"/>
      <c r="CL186" s="39"/>
      <c r="CM186" s="39"/>
      <c r="CN186" s="247"/>
      <c r="CO186" s="254"/>
      <c r="CP186" s="255"/>
      <c r="CQ186" s="255"/>
      <c r="CR186" s="255"/>
      <c r="CS186" s="255"/>
      <c r="CT186" s="255"/>
      <c r="CU186" s="256"/>
    </row>
    <row r="187" spans="1:115" s="11" customFormat="1" ht="12.25" customHeight="1" x14ac:dyDescent="0.25">
      <c r="A187" s="239"/>
      <c r="B187" s="239"/>
      <c r="C187" s="239"/>
      <c r="D187" s="239"/>
      <c r="E187" s="240"/>
      <c r="F187" s="263" t="s">
        <v>329</v>
      </c>
      <c r="G187" s="263"/>
      <c r="H187" s="263"/>
      <c r="I187" s="263"/>
      <c r="J187" s="263"/>
      <c r="K187" s="263"/>
      <c r="L187" s="263"/>
      <c r="M187" s="263"/>
      <c r="N187" s="263"/>
      <c r="O187" s="263"/>
      <c r="P187" s="263"/>
      <c r="Q187" s="263"/>
      <c r="R187" s="263"/>
      <c r="S187" s="263"/>
      <c r="T187" s="263"/>
      <c r="U187" s="263"/>
      <c r="V187" s="263"/>
      <c r="W187" s="263"/>
      <c r="X187" s="263"/>
      <c r="Y187" s="263"/>
      <c r="Z187" s="263"/>
      <c r="AA187" s="263"/>
      <c r="AB187" s="263"/>
      <c r="AC187" s="263"/>
      <c r="AD187" s="263"/>
      <c r="AE187" s="263"/>
      <c r="AF187" s="263"/>
      <c r="AG187" s="263"/>
      <c r="AH187" s="263"/>
      <c r="AI187" s="263"/>
      <c r="AJ187" s="263"/>
      <c r="AK187" s="263"/>
      <c r="AL187" s="263"/>
      <c r="AM187" s="263"/>
      <c r="AN187" s="263"/>
      <c r="AO187" s="263"/>
      <c r="AP187" s="263"/>
      <c r="AQ187" s="263"/>
      <c r="AR187" s="263"/>
      <c r="AS187" s="263"/>
      <c r="AT187" s="263"/>
      <c r="AU187" s="263"/>
      <c r="AV187" s="263"/>
      <c r="AW187" s="263"/>
      <c r="AX187" s="263"/>
      <c r="AY187" s="237"/>
      <c r="AZ187" s="228"/>
      <c r="BA187" s="228"/>
      <c r="BB187" s="228"/>
      <c r="BC187" s="228"/>
      <c r="BD187" s="229"/>
      <c r="BE187" s="227"/>
      <c r="BF187" s="228"/>
      <c r="BG187" s="228"/>
      <c r="BH187" s="228"/>
      <c r="BI187" s="228"/>
      <c r="BJ187" s="229"/>
      <c r="BK187" s="227"/>
      <c r="BL187" s="228"/>
      <c r="BM187" s="228"/>
      <c r="BN187" s="228"/>
      <c r="BO187" s="228"/>
      <c r="BP187" s="228"/>
      <c r="BQ187" s="228"/>
      <c r="BR187" s="228"/>
      <c r="BS187" s="229"/>
      <c r="BT187" s="248"/>
      <c r="BU187" s="249"/>
      <c r="BV187" s="249"/>
      <c r="BW187" s="249"/>
      <c r="BX187" s="249"/>
      <c r="BY187" s="249"/>
      <c r="BZ187" s="250"/>
      <c r="CA187" s="248"/>
      <c r="CB187" s="249"/>
      <c r="CC187" s="249"/>
      <c r="CD187" s="249"/>
      <c r="CE187" s="249"/>
      <c r="CF187" s="249"/>
      <c r="CG187" s="250"/>
      <c r="CH187" s="248"/>
      <c r="CI187" s="249"/>
      <c r="CJ187" s="249"/>
      <c r="CK187" s="249"/>
      <c r="CL187" s="249"/>
      <c r="CM187" s="249"/>
      <c r="CN187" s="250"/>
      <c r="CO187" s="257"/>
      <c r="CP187" s="258"/>
      <c r="CQ187" s="258"/>
      <c r="CR187" s="258"/>
      <c r="CS187" s="258"/>
      <c r="CT187" s="258"/>
      <c r="CU187" s="259"/>
    </row>
    <row r="188" spans="1:115" s="11" customFormat="1" ht="12.25" customHeight="1" x14ac:dyDescent="0.25">
      <c r="A188" s="239" t="s">
        <v>228</v>
      </c>
      <c r="B188" s="239"/>
      <c r="C188" s="239"/>
      <c r="D188" s="239"/>
      <c r="E188" s="240"/>
      <c r="F188" s="230" t="s">
        <v>334</v>
      </c>
      <c r="G188" s="231"/>
      <c r="H188" s="231"/>
      <c r="I188" s="231"/>
      <c r="J188" s="231"/>
      <c r="K188" s="231"/>
      <c r="L188" s="231"/>
      <c r="M188" s="231"/>
      <c r="N188" s="231"/>
      <c r="O188" s="231"/>
      <c r="P188" s="231"/>
      <c r="Q188" s="231"/>
      <c r="R188" s="231"/>
      <c r="S188" s="231"/>
      <c r="T188" s="231"/>
      <c r="U188" s="231"/>
      <c r="V188" s="231"/>
      <c r="W188" s="231"/>
      <c r="X188" s="231"/>
      <c r="Y188" s="231"/>
      <c r="Z188" s="231"/>
      <c r="AA188" s="231"/>
      <c r="AB188" s="231"/>
      <c r="AC188" s="231"/>
      <c r="AD188" s="231"/>
      <c r="AE188" s="231"/>
      <c r="AF188" s="231"/>
      <c r="AG188" s="231"/>
      <c r="AH188" s="231"/>
      <c r="AI188" s="231"/>
      <c r="AJ188" s="231"/>
      <c r="AK188" s="231"/>
      <c r="AL188" s="231"/>
      <c r="AM188" s="231"/>
      <c r="AN188" s="231"/>
      <c r="AO188" s="231"/>
      <c r="AP188" s="231"/>
      <c r="AQ188" s="231"/>
      <c r="AR188" s="231"/>
      <c r="AS188" s="231"/>
      <c r="AT188" s="231"/>
      <c r="AU188" s="231"/>
      <c r="AV188" s="231"/>
      <c r="AW188" s="231"/>
      <c r="AX188" s="232"/>
      <c r="AY188" s="233" t="s">
        <v>230</v>
      </c>
      <c r="AZ188" s="225"/>
      <c r="BA188" s="225"/>
      <c r="BB188" s="225"/>
      <c r="BC188" s="225"/>
      <c r="BD188" s="226"/>
      <c r="BE188" s="224" t="s">
        <v>56</v>
      </c>
      <c r="BF188" s="225"/>
      <c r="BG188" s="225"/>
      <c r="BH188" s="225"/>
      <c r="BI188" s="225"/>
      <c r="BJ188" s="226"/>
      <c r="BK188" s="224"/>
      <c r="BL188" s="225"/>
      <c r="BM188" s="225"/>
      <c r="BN188" s="225"/>
      <c r="BO188" s="225"/>
      <c r="BP188" s="225"/>
      <c r="BQ188" s="225"/>
      <c r="BR188" s="225"/>
      <c r="BS188" s="226"/>
      <c r="BT188" s="243">
        <f>BT194</f>
        <v>1063105.8799999999</v>
      </c>
      <c r="BU188" s="244"/>
      <c r="BV188" s="244"/>
      <c r="BW188" s="244"/>
      <c r="BX188" s="244"/>
      <c r="BY188" s="244"/>
      <c r="BZ188" s="245"/>
      <c r="CA188" s="243"/>
      <c r="CB188" s="244"/>
      <c r="CC188" s="244"/>
      <c r="CD188" s="244"/>
      <c r="CE188" s="244"/>
      <c r="CF188" s="244"/>
      <c r="CG188" s="245"/>
      <c r="CH188" s="243"/>
      <c r="CI188" s="244"/>
      <c r="CJ188" s="244"/>
      <c r="CK188" s="244"/>
      <c r="CL188" s="244"/>
      <c r="CM188" s="244"/>
      <c r="CN188" s="245"/>
      <c r="CO188" s="251"/>
      <c r="CP188" s="252"/>
      <c r="CQ188" s="252"/>
      <c r="CR188" s="252"/>
      <c r="CS188" s="252"/>
      <c r="CT188" s="252"/>
      <c r="CU188" s="253"/>
    </row>
    <row r="189" spans="1:115" s="11" customFormat="1" ht="12.25" customHeight="1" x14ac:dyDescent="0.25">
      <c r="A189" s="239"/>
      <c r="B189" s="239"/>
      <c r="C189" s="239"/>
      <c r="D189" s="239"/>
      <c r="E189" s="240"/>
      <c r="F189" s="263" t="s">
        <v>335</v>
      </c>
      <c r="G189" s="263"/>
      <c r="H189" s="263"/>
      <c r="I189" s="263"/>
      <c r="J189" s="263"/>
      <c r="K189" s="263"/>
      <c r="L189" s="263"/>
      <c r="M189" s="263"/>
      <c r="N189" s="263"/>
      <c r="O189" s="263"/>
      <c r="P189" s="263"/>
      <c r="Q189" s="263"/>
      <c r="R189" s="263"/>
      <c r="S189" s="263"/>
      <c r="T189" s="263"/>
      <c r="U189" s="263"/>
      <c r="V189" s="263"/>
      <c r="W189" s="263"/>
      <c r="X189" s="263"/>
      <c r="Y189" s="263"/>
      <c r="Z189" s="263"/>
      <c r="AA189" s="263"/>
      <c r="AB189" s="263"/>
      <c r="AC189" s="263"/>
      <c r="AD189" s="263"/>
      <c r="AE189" s="263"/>
      <c r="AF189" s="263"/>
      <c r="AG189" s="263"/>
      <c r="AH189" s="263"/>
      <c r="AI189" s="263"/>
      <c r="AJ189" s="263"/>
      <c r="AK189" s="263"/>
      <c r="AL189" s="263"/>
      <c r="AM189" s="263"/>
      <c r="AN189" s="263"/>
      <c r="AO189" s="263"/>
      <c r="AP189" s="263"/>
      <c r="AQ189" s="263"/>
      <c r="AR189" s="263"/>
      <c r="AS189" s="263"/>
      <c r="AT189" s="263"/>
      <c r="AU189" s="263"/>
      <c r="AV189" s="263"/>
      <c r="AW189" s="263"/>
      <c r="AX189" s="263"/>
      <c r="AY189" s="237"/>
      <c r="AZ189" s="228"/>
      <c r="BA189" s="228"/>
      <c r="BB189" s="228"/>
      <c r="BC189" s="228"/>
      <c r="BD189" s="229"/>
      <c r="BE189" s="227"/>
      <c r="BF189" s="228"/>
      <c r="BG189" s="228"/>
      <c r="BH189" s="228"/>
      <c r="BI189" s="228"/>
      <c r="BJ189" s="229"/>
      <c r="BK189" s="227"/>
      <c r="BL189" s="228"/>
      <c r="BM189" s="228"/>
      <c r="BN189" s="228"/>
      <c r="BO189" s="228"/>
      <c r="BP189" s="228"/>
      <c r="BQ189" s="228"/>
      <c r="BR189" s="228"/>
      <c r="BS189" s="229"/>
      <c r="BT189" s="248"/>
      <c r="BU189" s="249"/>
      <c r="BV189" s="249"/>
      <c r="BW189" s="249"/>
      <c r="BX189" s="249"/>
      <c r="BY189" s="249"/>
      <c r="BZ189" s="250"/>
      <c r="CA189" s="248"/>
      <c r="CB189" s="249"/>
      <c r="CC189" s="249"/>
      <c r="CD189" s="249"/>
      <c r="CE189" s="249"/>
      <c r="CF189" s="249"/>
      <c r="CG189" s="250"/>
      <c r="CH189" s="248"/>
      <c r="CI189" s="249"/>
      <c r="CJ189" s="249"/>
      <c r="CK189" s="249"/>
      <c r="CL189" s="249"/>
      <c r="CM189" s="249"/>
      <c r="CN189" s="250"/>
      <c r="CO189" s="257"/>
      <c r="CP189" s="258"/>
      <c r="CQ189" s="258"/>
      <c r="CR189" s="258"/>
      <c r="CS189" s="258"/>
      <c r="CT189" s="258"/>
      <c r="CU189" s="259"/>
    </row>
    <row r="190" spans="1:115" s="11" customFormat="1" ht="12.25" customHeight="1" x14ac:dyDescent="0.25">
      <c r="A190" s="239" t="s">
        <v>320</v>
      </c>
      <c r="B190" s="239"/>
      <c r="C190" s="239"/>
      <c r="D190" s="239"/>
      <c r="E190" s="240"/>
      <c r="F190" s="269" t="s">
        <v>49</v>
      </c>
      <c r="G190" s="270"/>
      <c r="H190" s="270"/>
      <c r="I190" s="270"/>
      <c r="J190" s="270"/>
      <c r="K190" s="270"/>
      <c r="L190" s="270"/>
      <c r="M190" s="270"/>
      <c r="N190" s="270"/>
      <c r="O190" s="270"/>
      <c r="P190" s="270"/>
      <c r="Q190" s="270"/>
      <c r="R190" s="270"/>
      <c r="S190" s="270"/>
      <c r="T190" s="270"/>
      <c r="U190" s="270"/>
      <c r="V190" s="270"/>
      <c r="W190" s="270"/>
      <c r="X190" s="270"/>
      <c r="Y190" s="270"/>
      <c r="Z190" s="270"/>
      <c r="AA190" s="270"/>
      <c r="AB190" s="270"/>
      <c r="AC190" s="270"/>
      <c r="AD190" s="270"/>
      <c r="AE190" s="270"/>
      <c r="AF190" s="270"/>
      <c r="AG190" s="270"/>
      <c r="AH190" s="270"/>
      <c r="AI190" s="270"/>
      <c r="AJ190" s="270"/>
      <c r="AK190" s="270"/>
      <c r="AL190" s="270"/>
      <c r="AM190" s="270"/>
      <c r="AN190" s="270"/>
      <c r="AO190" s="270"/>
      <c r="AP190" s="270"/>
      <c r="AQ190" s="270"/>
      <c r="AR190" s="270"/>
      <c r="AS190" s="270"/>
      <c r="AT190" s="270"/>
      <c r="AU190" s="270"/>
      <c r="AV190" s="270"/>
      <c r="AW190" s="270"/>
      <c r="AX190" s="271"/>
      <c r="AY190" s="233" t="s">
        <v>321</v>
      </c>
      <c r="AZ190" s="225"/>
      <c r="BA190" s="225"/>
      <c r="BB190" s="225"/>
      <c r="BC190" s="225"/>
      <c r="BD190" s="226"/>
      <c r="BE190" s="224" t="s">
        <v>56</v>
      </c>
      <c r="BF190" s="225"/>
      <c r="BG190" s="225"/>
      <c r="BH190" s="225"/>
      <c r="BI190" s="225"/>
      <c r="BJ190" s="226"/>
      <c r="BK190" s="224" t="s">
        <v>56</v>
      </c>
      <c r="BL190" s="225"/>
      <c r="BM190" s="225"/>
      <c r="BN190" s="225"/>
      <c r="BO190" s="225"/>
      <c r="BP190" s="225"/>
      <c r="BQ190" s="225"/>
      <c r="BR190" s="225"/>
      <c r="BS190" s="226"/>
      <c r="BT190" s="243"/>
      <c r="BU190" s="244"/>
      <c r="BV190" s="244"/>
      <c r="BW190" s="244"/>
      <c r="BX190" s="244"/>
      <c r="BY190" s="244"/>
      <c r="BZ190" s="245"/>
      <c r="CA190" s="243"/>
      <c r="CB190" s="244"/>
      <c r="CC190" s="244"/>
      <c r="CD190" s="244"/>
      <c r="CE190" s="244"/>
      <c r="CF190" s="244"/>
      <c r="CG190" s="245"/>
      <c r="CH190" s="243"/>
      <c r="CI190" s="244"/>
      <c r="CJ190" s="244"/>
      <c r="CK190" s="244"/>
      <c r="CL190" s="244"/>
      <c r="CM190" s="244"/>
      <c r="CN190" s="245"/>
      <c r="CO190" s="251"/>
      <c r="CP190" s="252"/>
      <c r="CQ190" s="252"/>
      <c r="CR190" s="252"/>
      <c r="CS190" s="252"/>
      <c r="CT190" s="252"/>
      <c r="CU190" s="253"/>
    </row>
    <row r="191" spans="1:115" s="11" customFormat="1" ht="12.25" customHeight="1" x14ac:dyDescent="0.25">
      <c r="A191" s="239"/>
      <c r="B191" s="239"/>
      <c r="C191" s="239"/>
      <c r="D191" s="239"/>
      <c r="E191" s="240"/>
      <c r="F191" s="264" t="s">
        <v>240</v>
      </c>
      <c r="G191" s="264"/>
      <c r="H191" s="264"/>
      <c r="I191" s="264"/>
      <c r="J191" s="264"/>
      <c r="K191" s="264"/>
      <c r="L191" s="264"/>
      <c r="M191" s="264"/>
      <c r="N191" s="264"/>
      <c r="O191" s="264"/>
      <c r="P191" s="264"/>
      <c r="Q191" s="264"/>
      <c r="R191" s="264"/>
      <c r="S191" s="264"/>
      <c r="T191" s="264"/>
      <c r="U191" s="264"/>
      <c r="V191" s="264"/>
      <c r="W191" s="264"/>
      <c r="X191" s="264"/>
      <c r="Y191" s="264"/>
      <c r="Z191" s="264"/>
      <c r="AA191" s="264"/>
      <c r="AB191" s="264"/>
      <c r="AC191" s="264"/>
      <c r="AD191" s="264"/>
      <c r="AE191" s="264"/>
      <c r="AF191" s="264"/>
      <c r="AG191" s="264"/>
      <c r="AH191" s="264"/>
      <c r="AI191" s="264"/>
      <c r="AJ191" s="264"/>
      <c r="AK191" s="264"/>
      <c r="AL191" s="264"/>
      <c r="AM191" s="264"/>
      <c r="AN191" s="264"/>
      <c r="AO191" s="264"/>
      <c r="AP191" s="264"/>
      <c r="AQ191" s="264"/>
      <c r="AR191" s="264"/>
      <c r="AS191" s="264"/>
      <c r="AT191" s="264"/>
      <c r="AU191" s="264"/>
      <c r="AV191" s="264"/>
      <c r="AW191" s="264"/>
      <c r="AX191" s="264"/>
      <c r="AY191" s="237"/>
      <c r="AZ191" s="228"/>
      <c r="BA191" s="228"/>
      <c r="BB191" s="228"/>
      <c r="BC191" s="228"/>
      <c r="BD191" s="229"/>
      <c r="BE191" s="227"/>
      <c r="BF191" s="228"/>
      <c r="BG191" s="228"/>
      <c r="BH191" s="228"/>
      <c r="BI191" s="228"/>
      <c r="BJ191" s="229"/>
      <c r="BK191" s="227"/>
      <c r="BL191" s="228"/>
      <c r="BM191" s="228"/>
      <c r="BN191" s="228"/>
      <c r="BO191" s="228"/>
      <c r="BP191" s="228"/>
      <c r="BQ191" s="228"/>
      <c r="BR191" s="228"/>
      <c r="BS191" s="229"/>
      <c r="BT191" s="248"/>
      <c r="BU191" s="249"/>
      <c r="BV191" s="249"/>
      <c r="BW191" s="249"/>
      <c r="BX191" s="249"/>
      <c r="BY191" s="249"/>
      <c r="BZ191" s="250"/>
      <c r="CA191" s="248"/>
      <c r="CB191" s="249"/>
      <c r="CC191" s="249"/>
      <c r="CD191" s="249"/>
      <c r="CE191" s="249"/>
      <c r="CF191" s="249"/>
      <c r="CG191" s="250"/>
      <c r="CH191" s="248"/>
      <c r="CI191" s="249"/>
      <c r="CJ191" s="249"/>
      <c r="CK191" s="249"/>
      <c r="CL191" s="249"/>
      <c r="CM191" s="249"/>
      <c r="CN191" s="250"/>
      <c r="CO191" s="257"/>
      <c r="CP191" s="258"/>
      <c r="CQ191" s="258"/>
      <c r="CR191" s="258"/>
      <c r="CS191" s="258"/>
      <c r="CT191" s="258"/>
      <c r="CU191" s="259"/>
    </row>
    <row r="192" spans="1:115" s="11" customFormat="1" ht="14" x14ac:dyDescent="0.25">
      <c r="A192" s="239"/>
      <c r="B192" s="239"/>
      <c r="C192" s="239"/>
      <c r="D192" s="239"/>
      <c r="E192" s="240"/>
      <c r="F192" s="266" t="s">
        <v>330</v>
      </c>
      <c r="G192" s="267"/>
      <c r="H192" s="267"/>
      <c r="I192" s="267"/>
      <c r="J192" s="267"/>
      <c r="K192" s="267"/>
      <c r="L192" s="267"/>
      <c r="M192" s="267"/>
      <c r="N192" s="267"/>
      <c r="O192" s="267"/>
      <c r="P192" s="267"/>
      <c r="Q192" s="267"/>
      <c r="R192" s="267"/>
      <c r="S192" s="267"/>
      <c r="T192" s="267"/>
      <c r="U192" s="267"/>
      <c r="V192" s="267"/>
      <c r="W192" s="267"/>
      <c r="X192" s="267"/>
      <c r="Y192" s="267"/>
      <c r="Z192" s="267"/>
      <c r="AA192" s="267"/>
      <c r="AB192" s="267"/>
      <c r="AC192" s="267"/>
      <c r="AD192" s="267"/>
      <c r="AE192" s="267"/>
      <c r="AF192" s="267"/>
      <c r="AG192" s="267"/>
      <c r="AH192" s="267"/>
      <c r="AI192" s="267"/>
      <c r="AJ192" s="267"/>
      <c r="AK192" s="267"/>
      <c r="AL192" s="267"/>
      <c r="AM192" s="267"/>
      <c r="AN192" s="267"/>
      <c r="AO192" s="267"/>
      <c r="AP192" s="267"/>
      <c r="AQ192" s="267"/>
      <c r="AR192" s="267"/>
      <c r="AS192" s="267"/>
      <c r="AT192" s="267"/>
      <c r="AU192" s="267"/>
      <c r="AV192" s="267"/>
      <c r="AW192" s="267"/>
      <c r="AX192" s="268"/>
      <c r="AY192" s="233" t="s">
        <v>322</v>
      </c>
      <c r="AZ192" s="225"/>
      <c r="BA192" s="225"/>
      <c r="BB192" s="225"/>
      <c r="BC192" s="225"/>
      <c r="BD192" s="226"/>
      <c r="BE192" s="224"/>
      <c r="BF192" s="225"/>
      <c r="BG192" s="225"/>
      <c r="BH192" s="225"/>
      <c r="BI192" s="225"/>
      <c r="BJ192" s="226"/>
      <c r="BK192" s="224"/>
      <c r="BL192" s="225"/>
      <c r="BM192" s="225"/>
      <c r="BN192" s="225"/>
      <c r="BO192" s="225"/>
      <c r="BP192" s="225"/>
      <c r="BQ192" s="225"/>
      <c r="BR192" s="225"/>
      <c r="BS192" s="226"/>
      <c r="BT192" s="243"/>
      <c r="BU192" s="244"/>
      <c r="BV192" s="244"/>
      <c r="BW192" s="244"/>
      <c r="BX192" s="244"/>
      <c r="BY192" s="244"/>
      <c r="BZ192" s="245"/>
      <c r="CA192" s="243"/>
      <c r="CB192" s="244"/>
      <c r="CC192" s="244"/>
      <c r="CD192" s="244"/>
      <c r="CE192" s="244"/>
      <c r="CF192" s="244"/>
      <c r="CG192" s="245"/>
      <c r="CH192" s="243"/>
      <c r="CI192" s="244"/>
      <c r="CJ192" s="244"/>
      <c r="CK192" s="244"/>
      <c r="CL192" s="244"/>
      <c r="CM192" s="244"/>
      <c r="CN192" s="245"/>
      <c r="CO192" s="251"/>
      <c r="CP192" s="252"/>
      <c r="CQ192" s="252"/>
      <c r="CR192" s="252"/>
      <c r="CS192" s="252"/>
      <c r="CT192" s="252"/>
      <c r="CU192" s="253"/>
    </row>
    <row r="193" spans="1:99" s="11" customFormat="1" ht="0.65" customHeight="1" x14ac:dyDescent="0.25">
      <c r="A193" s="239"/>
      <c r="B193" s="239"/>
      <c r="C193" s="239"/>
      <c r="D193" s="239"/>
      <c r="E193" s="240"/>
      <c r="F193" s="272"/>
      <c r="G193" s="272"/>
      <c r="H193" s="272"/>
      <c r="I193" s="272"/>
      <c r="J193" s="272"/>
      <c r="K193" s="272"/>
      <c r="L193" s="272"/>
      <c r="M193" s="272"/>
      <c r="N193" s="272"/>
      <c r="O193" s="272"/>
      <c r="P193" s="272"/>
      <c r="Q193" s="272"/>
      <c r="R193" s="272"/>
      <c r="S193" s="272"/>
      <c r="T193" s="272"/>
      <c r="U193" s="272"/>
      <c r="V193" s="272"/>
      <c r="W193" s="272"/>
      <c r="X193" s="272"/>
      <c r="Y193" s="272"/>
      <c r="Z193" s="272"/>
      <c r="AA193" s="272"/>
      <c r="AB193" s="272"/>
      <c r="AC193" s="272"/>
      <c r="AD193" s="272"/>
      <c r="AE193" s="272"/>
      <c r="AF193" s="272"/>
      <c r="AG193" s="272"/>
      <c r="AH193" s="272"/>
      <c r="AI193" s="272"/>
      <c r="AJ193" s="272"/>
      <c r="AK193" s="272"/>
      <c r="AL193" s="272"/>
      <c r="AM193" s="272"/>
      <c r="AN193" s="272"/>
      <c r="AO193" s="272"/>
      <c r="AP193" s="272"/>
      <c r="AQ193" s="272"/>
      <c r="AR193" s="272"/>
      <c r="AS193" s="272"/>
      <c r="AT193" s="272"/>
      <c r="AU193" s="272"/>
      <c r="AV193" s="272"/>
      <c r="AW193" s="272"/>
      <c r="AX193" s="272"/>
      <c r="AY193" s="237"/>
      <c r="AZ193" s="228"/>
      <c r="BA193" s="228"/>
      <c r="BB193" s="228"/>
      <c r="BC193" s="228"/>
      <c r="BD193" s="229"/>
      <c r="BE193" s="227"/>
      <c r="BF193" s="228"/>
      <c r="BG193" s="228"/>
      <c r="BH193" s="228"/>
      <c r="BI193" s="228"/>
      <c r="BJ193" s="229"/>
      <c r="BK193" s="227"/>
      <c r="BL193" s="228"/>
      <c r="BM193" s="228"/>
      <c r="BN193" s="228"/>
      <c r="BO193" s="228"/>
      <c r="BP193" s="228"/>
      <c r="BQ193" s="228"/>
      <c r="BR193" s="228"/>
      <c r="BS193" s="229"/>
      <c r="BT193" s="248"/>
      <c r="BU193" s="249"/>
      <c r="BV193" s="249"/>
      <c r="BW193" s="249"/>
      <c r="BX193" s="249"/>
      <c r="BY193" s="249"/>
      <c r="BZ193" s="250"/>
      <c r="CA193" s="248"/>
      <c r="CB193" s="249"/>
      <c r="CC193" s="249"/>
      <c r="CD193" s="249"/>
      <c r="CE193" s="249"/>
      <c r="CF193" s="249"/>
      <c r="CG193" s="250"/>
      <c r="CH193" s="248"/>
      <c r="CI193" s="249"/>
      <c r="CJ193" s="249"/>
      <c r="CK193" s="249"/>
      <c r="CL193" s="249"/>
      <c r="CM193" s="249"/>
      <c r="CN193" s="250"/>
      <c r="CO193" s="257"/>
      <c r="CP193" s="258"/>
      <c r="CQ193" s="258"/>
      <c r="CR193" s="258"/>
      <c r="CS193" s="258"/>
      <c r="CT193" s="258"/>
      <c r="CU193" s="259"/>
    </row>
    <row r="194" spans="1:99" s="11" customFormat="1" ht="12.25" customHeight="1" x14ac:dyDescent="0.25">
      <c r="A194" s="239" t="s">
        <v>324</v>
      </c>
      <c r="B194" s="239"/>
      <c r="C194" s="239"/>
      <c r="D194" s="239"/>
      <c r="E194" s="240"/>
      <c r="F194" s="275" t="s">
        <v>272</v>
      </c>
      <c r="G194" s="276"/>
      <c r="H194" s="276"/>
      <c r="I194" s="276"/>
      <c r="J194" s="276"/>
      <c r="K194" s="276"/>
      <c r="L194" s="276"/>
      <c r="M194" s="276"/>
      <c r="N194" s="276"/>
      <c r="O194" s="276"/>
      <c r="P194" s="276"/>
      <c r="Q194" s="276"/>
      <c r="R194" s="276"/>
      <c r="S194" s="276"/>
      <c r="T194" s="276"/>
      <c r="U194" s="276"/>
      <c r="V194" s="276"/>
      <c r="W194" s="276"/>
      <c r="X194" s="276"/>
      <c r="Y194" s="276"/>
      <c r="Z194" s="276"/>
      <c r="AA194" s="276"/>
      <c r="AB194" s="276"/>
      <c r="AC194" s="276"/>
      <c r="AD194" s="276"/>
      <c r="AE194" s="276"/>
      <c r="AF194" s="276"/>
      <c r="AG194" s="276"/>
      <c r="AH194" s="276"/>
      <c r="AI194" s="276"/>
      <c r="AJ194" s="276"/>
      <c r="AK194" s="276"/>
      <c r="AL194" s="276"/>
      <c r="AM194" s="276"/>
      <c r="AN194" s="276"/>
      <c r="AO194" s="276"/>
      <c r="AP194" s="276"/>
      <c r="AQ194" s="276"/>
      <c r="AR194" s="276"/>
      <c r="AS194" s="276"/>
      <c r="AT194" s="276"/>
      <c r="AU194" s="276"/>
      <c r="AV194" s="276"/>
      <c r="AW194" s="276"/>
      <c r="AX194" s="277"/>
      <c r="AY194" s="278" t="s">
        <v>323</v>
      </c>
      <c r="AZ194" s="279"/>
      <c r="BA194" s="279"/>
      <c r="BB194" s="279"/>
      <c r="BC194" s="279"/>
      <c r="BD194" s="279"/>
      <c r="BE194" s="279" t="s">
        <v>56</v>
      </c>
      <c r="BF194" s="279"/>
      <c r="BG194" s="279"/>
      <c r="BH194" s="279"/>
      <c r="BI194" s="279"/>
      <c r="BJ194" s="279"/>
      <c r="BK194" s="279" t="s">
        <v>56</v>
      </c>
      <c r="BL194" s="279"/>
      <c r="BM194" s="279"/>
      <c r="BN194" s="279"/>
      <c r="BO194" s="279"/>
      <c r="BP194" s="279"/>
      <c r="BQ194" s="279"/>
      <c r="BR194" s="279"/>
      <c r="BS194" s="279"/>
      <c r="BT194" s="265">
        <v>1063105.8799999999</v>
      </c>
      <c r="BU194" s="265"/>
      <c r="BV194" s="265"/>
      <c r="BW194" s="265"/>
      <c r="BX194" s="265"/>
      <c r="BY194" s="265"/>
      <c r="BZ194" s="265"/>
      <c r="CA194" s="265"/>
      <c r="CB194" s="265"/>
      <c r="CC194" s="265"/>
      <c r="CD194" s="265"/>
      <c r="CE194" s="265"/>
      <c r="CF194" s="265"/>
      <c r="CG194" s="265"/>
      <c r="CH194" s="265"/>
      <c r="CI194" s="265"/>
      <c r="CJ194" s="265"/>
      <c r="CK194" s="265"/>
      <c r="CL194" s="265"/>
      <c r="CM194" s="265"/>
      <c r="CN194" s="265"/>
      <c r="CO194" s="273"/>
      <c r="CP194" s="273"/>
      <c r="CQ194" s="273"/>
      <c r="CR194" s="273"/>
      <c r="CS194" s="273"/>
      <c r="CT194" s="273"/>
      <c r="CU194" s="274"/>
    </row>
    <row r="195" spans="1:99" s="11" customFormat="1" ht="12.25" customHeight="1" x14ac:dyDescent="0.25">
      <c r="A195" s="239" t="s">
        <v>229</v>
      </c>
      <c r="B195" s="239"/>
      <c r="C195" s="239"/>
      <c r="D195" s="239"/>
      <c r="E195" s="240"/>
      <c r="F195" s="230" t="s">
        <v>248</v>
      </c>
      <c r="G195" s="231"/>
      <c r="H195" s="231"/>
      <c r="I195" s="231"/>
      <c r="J195" s="231"/>
      <c r="K195" s="231"/>
      <c r="L195" s="231"/>
      <c r="M195" s="231"/>
      <c r="N195" s="231"/>
      <c r="O195" s="231"/>
      <c r="P195" s="231"/>
      <c r="Q195" s="231"/>
      <c r="R195" s="231"/>
      <c r="S195" s="231"/>
      <c r="T195" s="231"/>
      <c r="U195" s="231"/>
      <c r="V195" s="231"/>
      <c r="W195" s="231"/>
      <c r="X195" s="231"/>
      <c r="Y195" s="231"/>
      <c r="Z195" s="231"/>
      <c r="AA195" s="231"/>
      <c r="AB195" s="231"/>
      <c r="AC195" s="231"/>
      <c r="AD195" s="231"/>
      <c r="AE195" s="231"/>
      <c r="AF195" s="231"/>
      <c r="AG195" s="231"/>
      <c r="AH195" s="231"/>
      <c r="AI195" s="231"/>
      <c r="AJ195" s="231"/>
      <c r="AK195" s="231"/>
      <c r="AL195" s="231"/>
      <c r="AM195" s="231"/>
      <c r="AN195" s="231"/>
      <c r="AO195" s="231"/>
      <c r="AP195" s="231"/>
      <c r="AQ195" s="231"/>
      <c r="AR195" s="231"/>
      <c r="AS195" s="231"/>
      <c r="AT195" s="231"/>
      <c r="AU195" s="231"/>
      <c r="AV195" s="231"/>
      <c r="AW195" s="231"/>
      <c r="AX195" s="232"/>
      <c r="AY195" s="233" t="s">
        <v>231</v>
      </c>
      <c r="AZ195" s="225"/>
      <c r="BA195" s="225"/>
      <c r="BB195" s="225"/>
      <c r="BC195" s="225"/>
      <c r="BD195" s="226"/>
      <c r="BE195" s="224" t="s">
        <v>56</v>
      </c>
      <c r="BF195" s="225"/>
      <c r="BG195" s="225"/>
      <c r="BH195" s="225"/>
      <c r="BI195" s="225"/>
      <c r="BJ195" s="226"/>
      <c r="BK195" s="224"/>
      <c r="BL195" s="225"/>
      <c r="BM195" s="225"/>
      <c r="BN195" s="225"/>
      <c r="BO195" s="225"/>
      <c r="BP195" s="225"/>
      <c r="BQ195" s="225"/>
      <c r="BR195" s="225"/>
      <c r="BS195" s="226"/>
      <c r="BT195" s="243">
        <f>BT198+BT204</f>
        <v>4441764.8100000005</v>
      </c>
      <c r="BU195" s="244"/>
      <c r="BV195" s="244"/>
      <c r="BW195" s="244"/>
      <c r="BX195" s="244"/>
      <c r="BY195" s="244"/>
      <c r="BZ195" s="245"/>
      <c r="CA195" s="243">
        <f>CA198+CA204</f>
        <v>3474700</v>
      </c>
      <c r="CB195" s="244"/>
      <c r="CC195" s="244"/>
      <c r="CD195" s="244"/>
      <c r="CE195" s="244"/>
      <c r="CF195" s="244"/>
      <c r="CG195" s="245"/>
      <c r="CH195" s="243">
        <f>CH198+CH204</f>
        <v>3474700</v>
      </c>
      <c r="CI195" s="244"/>
      <c r="CJ195" s="244"/>
      <c r="CK195" s="244"/>
      <c r="CL195" s="244"/>
      <c r="CM195" s="244"/>
      <c r="CN195" s="245"/>
      <c r="CO195" s="251"/>
      <c r="CP195" s="252"/>
      <c r="CQ195" s="252"/>
      <c r="CR195" s="252"/>
      <c r="CS195" s="252"/>
      <c r="CT195" s="252"/>
      <c r="CU195" s="253"/>
    </row>
    <row r="196" spans="1:99" s="11" customFormat="1" ht="12.25" customHeight="1" x14ac:dyDescent="0.25">
      <c r="A196" s="239"/>
      <c r="B196" s="239"/>
      <c r="C196" s="239"/>
      <c r="D196" s="239"/>
      <c r="E196" s="240"/>
      <c r="F196" s="260" t="s">
        <v>317</v>
      </c>
      <c r="G196" s="261"/>
      <c r="H196" s="261"/>
      <c r="I196" s="261"/>
      <c r="J196" s="261"/>
      <c r="K196" s="261"/>
      <c r="L196" s="261"/>
      <c r="M196" s="261"/>
      <c r="N196" s="261"/>
      <c r="O196" s="261"/>
      <c r="P196" s="261"/>
      <c r="Q196" s="261"/>
      <c r="R196" s="261"/>
      <c r="S196" s="261"/>
      <c r="T196" s="261"/>
      <c r="U196" s="261"/>
      <c r="V196" s="261"/>
      <c r="W196" s="261"/>
      <c r="X196" s="261"/>
      <c r="Y196" s="261"/>
      <c r="Z196" s="261"/>
      <c r="AA196" s="261"/>
      <c r="AB196" s="261"/>
      <c r="AC196" s="261"/>
      <c r="AD196" s="261"/>
      <c r="AE196" s="261"/>
      <c r="AF196" s="261"/>
      <c r="AG196" s="261"/>
      <c r="AH196" s="261"/>
      <c r="AI196" s="261"/>
      <c r="AJ196" s="261"/>
      <c r="AK196" s="261"/>
      <c r="AL196" s="261"/>
      <c r="AM196" s="261"/>
      <c r="AN196" s="261"/>
      <c r="AO196" s="261"/>
      <c r="AP196" s="261"/>
      <c r="AQ196" s="261"/>
      <c r="AR196" s="261"/>
      <c r="AS196" s="261"/>
      <c r="AT196" s="261"/>
      <c r="AU196" s="261"/>
      <c r="AV196" s="261"/>
      <c r="AW196" s="261"/>
      <c r="AX196" s="262"/>
      <c r="AY196" s="234"/>
      <c r="AZ196" s="235"/>
      <c r="BA196" s="235"/>
      <c r="BB196" s="235"/>
      <c r="BC196" s="235"/>
      <c r="BD196" s="236"/>
      <c r="BE196" s="238"/>
      <c r="BF196" s="235"/>
      <c r="BG196" s="235"/>
      <c r="BH196" s="235"/>
      <c r="BI196" s="235"/>
      <c r="BJ196" s="236"/>
      <c r="BK196" s="238"/>
      <c r="BL196" s="235"/>
      <c r="BM196" s="235"/>
      <c r="BN196" s="235"/>
      <c r="BO196" s="235"/>
      <c r="BP196" s="235"/>
      <c r="BQ196" s="235"/>
      <c r="BR196" s="235"/>
      <c r="BS196" s="236"/>
      <c r="BT196" s="246"/>
      <c r="BU196" s="39"/>
      <c r="BV196" s="39"/>
      <c r="BW196" s="39"/>
      <c r="BX196" s="39"/>
      <c r="BY196" s="39"/>
      <c r="BZ196" s="247"/>
      <c r="CA196" s="246"/>
      <c r="CB196" s="39"/>
      <c r="CC196" s="39"/>
      <c r="CD196" s="39"/>
      <c r="CE196" s="39"/>
      <c r="CF196" s="39"/>
      <c r="CG196" s="247"/>
      <c r="CH196" s="246"/>
      <c r="CI196" s="39"/>
      <c r="CJ196" s="39"/>
      <c r="CK196" s="39"/>
      <c r="CL196" s="39"/>
      <c r="CM196" s="39"/>
      <c r="CN196" s="247"/>
      <c r="CO196" s="254"/>
      <c r="CP196" s="255"/>
      <c r="CQ196" s="255"/>
      <c r="CR196" s="255"/>
      <c r="CS196" s="255"/>
      <c r="CT196" s="255"/>
      <c r="CU196" s="256"/>
    </row>
    <row r="197" spans="1:99" s="11" customFormat="1" ht="12.25" customHeight="1" x14ac:dyDescent="0.25">
      <c r="A197" s="239"/>
      <c r="B197" s="239"/>
      <c r="C197" s="239"/>
      <c r="D197" s="239"/>
      <c r="E197" s="240"/>
      <c r="F197" s="263" t="s">
        <v>331</v>
      </c>
      <c r="G197" s="263"/>
      <c r="H197" s="263"/>
      <c r="I197" s="263"/>
      <c r="J197" s="263"/>
      <c r="K197" s="263"/>
      <c r="L197" s="263"/>
      <c r="M197" s="263"/>
      <c r="N197" s="263"/>
      <c r="O197" s="263"/>
      <c r="P197" s="263"/>
      <c r="Q197" s="263"/>
      <c r="R197" s="263"/>
      <c r="S197" s="263"/>
      <c r="T197" s="263"/>
      <c r="U197" s="263"/>
      <c r="V197" s="263"/>
      <c r="W197" s="263"/>
      <c r="X197" s="263"/>
      <c r="Y197" s="263"/>
      <c r="Z197" s="263"/>
      <c r="AA197" s="263"/>
      <c r="AB197" s="263"/>
      <c r="AC197" s="263"/>
      <c r="AD197" s="263"/>
      <c r="AE197" s="263"/>
      <c r="AF197" s="263"/>
      <c r="AG197" s="263"/>
      <c r="AH197" s="263"/>
      <c r="AI197" s="263"/>
      <c r="AJ197" s="263"/>
      <c r="AK197" s="263"/>
      <c r="AL197" s="263"/>
      <c r="AM197" s="263"/>
      <c r="AN197" s="263"/>
      <c r="AO197" s="263"/>
      <c r="AP197" s="263"/>
      <c r="AQ197" s="263"/>
      <c r="AR197" s="263"/>
      <c r="AS197" s="263"/>
      <c r="AT197" s="263"/>
      <c r="AU197" s="263"/>
      <c r="AV197" s="263"/>
      <c r="AW197" s="263"/>
      <c r="AX197" s="263"/>
      <c r="AY197" s="237"/>
      <c r="AZ197" s="228"/>
      <c r="BA197" s="228"/>
      <c r="BB197" s="228"/>
      <c r="BC197" s="228"/>
      <c r="BD197" s="229"/>
      <c r="BE197" s="227"/>
      <c r="BF197" s="228"/>
      <c r="BG197" s="228"/>
      <c r="BH197" s="228"/>
      <c r="BI197" s="228"/>
      <c r="BJ197" s="229"/>
      <c r="BK197" s="227"/>
      <c r="BL197" s="228"/>
      <c r="BM197" s="228"/>
      <c r="BN197" s="228"/>
      <c r="BO197" s="228"/>
      <c r="BP197" s="228"/>
      <c r="BQ197" s="228"/>
      <c r="BR197" s="228"/>
      <c r="BS197" s="229"/>
      <c r="BT197" s="248"/>
      <c r="BU197" s="249"/>
      <c r="BV197" s="249"/>
      <c r="BW197" s="249"/>
      <c r="BX197" s="249"/>
      <c r="BY197" s="249"/>
      <c r="BZ197" s="250"/>
      <c r="CA197" s="248"/>
      <c r="CB197" s="249"/>
      <c r="CC197" s="249"/>
      <c r="CD197" s="249"/>
      <c r="CE197" s="249"/>
      <c r="CF197" s="249"/>
      <c r="CG197" s="250"/>
      <c r="CH197" s="248"/>
      <c r="CI197" s="249"/>
      <c r="CJ197" s="249"/>
      <c r="CK197" s="249"/>
      <c r="CL197" s="249"/>
      <c r="CM197" s="249"/>
      <c r="CN197" s="250"/>
      <c r="CO197" s="257"/>
      <c r="CP197" s="258"/>
      <c r="CQ197" s="258"/>
      <c r="CR197" s="258"/>
      <c r="CS197" s="258"/>
      <c r="CT197" s="258"/>
      <c r="CU197" s="259"/>
    </row>
    <row r="198" spans="1:99" s="11" customFormat="1" ht="12.25" customHeight="1" x14ac:dyDescent="0.25">
      <c r="A198" s="239" t="s">
        <v>232</v>
      </c>
      <c r="B198" s="239"/>
      <c r="C198" s="239"/>
      <c r="D198" s="239"/>
      <c r="E198" s="240"/>
      <c r="F198" s="270" t="s">
        <v>49</v>
      </c>
      <c r="G198" s="270"/>
      <c r="H198" s="270"/>
      <c r="I198" s="270"/>
      <c r="J198" s="270"/>
      <c r="K198" s="270"/>
      <c r="L198" s="270"/>
      <c r="M198" s="27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70"/>
      <c r="AA198" s="270"/>
      <c r="AB198" s="270"/>
      <c r="AC198" s="270"/>
      <c r="AD198" s="270"/>
      <c r="AE198" s="270"/>
      <c r="AF198" s="270"/>
      <c r="AG198" s="270"/>
      <c r="AH198" s="270"/>
      <c r="AI198" s="270"/>
      <c r="AJ198" s="270"/>
      <c r="AK198" s="270"/>
      <c r="AL198" s="270"/>
      <c r="AM198" s="270"/>
      <c r="AN198" s="270"/>
      <c r="AO198" s="270"/>
      <c r="AP198" s="270"/>
      <c r="AQ198" s="270"/>
      <c r="AR198" s="270"/>
      <c r="AS198" s="270"/>
      <c r="AT198" s="270"/>
      <c r="AU198" s="270"/>
      <c r="AV198" s="270"/>
      <c r="AW198" s="270"/>
      <c r="AX198" s="270"/>
      <c r="AY198" s="233" t="s">
        <v>233</v>
      </c>
      <c r="AZ198" s="225"/>
      <c r="BA198" s="225"/>
      <c r="BB198" s="225"/>
      <c r="BC198" s="225"/>
      <c r="BD198" s="226"/>
      <c r="BE198" s="224" t="s">
        <v>56</v>
      </c>
      <c r="BF198" s="225"/>
      <c r="BG198" s="225"/>
      <c r="BH198" s="225"/>
      <c r="BI198" s="225"/>
      <c r="BJ198" s="226"/>
      <c r="BK198" s="224"/>
      <c r="BL198" s="225"/>
      <c r="BM198" s="225"/>
      <c r="BN198" s="225"/>
      <c r="BO198" s="225"/>
      <c r="BP198" s="225"/>
      <c r="BQ198" s="225"/>
      <c r="BR198" s="225"/>
      <c r="BS198" s="226"/>
      <c r="BT198" s="243">
        <f>BT203</f>
        <v>3961764.8100000005</v>
      </c>
      <c r="BU198" s="244"/>
      <c r="BV198" s="244"/>
      <c r="BW198" s="244"/>
      <c r="BX198" s="244"/>
      <c r="BY198" s="244"/>
      <c r="BZ198" s="245"/>
      <c r="CA198" s="243">
        <f t="shared" ref="CA198" si="13">CA203</f>
        <v>3474700</v>
      </c>
      <c r="CB198" s="244"/>
      <c r="CC198" s="244"/>
      <c r="CD198" s="244"/>
      <c r="CE198" s="244"/>
      <c r="CF198" s="244"/>
      <c r="CG198" s="245"/>
      <c r="CH198" s="243">
        <f t="shared" ref="CH198" si="14">CH203</f>
        <v>3474700</v>
      </c>
      <c r="CI198" s="244"/>
      <c r="CJ198" s="244"/>
      <c r="CK198" s="244"/>
      <c r="CL198" s="244"/>
      <c r="CM198" s="244"/>
      <c r="CN198" s="245"/>
      <c r="CO198" s="251"/>
      <c r="CP198" s="252"/>
      <c r="CQ198" s="252"/>
      <c r="CR198" s="252"/>
      <c r="CS198" s="252"/>
      <c r="CT198" s="252"/>
      <c r="CU198" s="253"/>
    </row>
    <row r="199" spans="1:99" s="11" customFormat="1" ht="12.25" customHeight="1" x14ac:dyDescent="0.25">
      <c r="A199" s="239"/>
      <c r="B199" s="239"/>
      <c r="C199" s="239"/>
      <c r="D199" s="239"/>
      <c r="E199" s="240"/>
      <c r="F199" s="316" t="s">
        <v>238</v>
      </c>
      <c r="G199" s="316"/>
      <c r="H199" s="316"/>
      <c r="I199" s="316"/>
      <c r="J199" s="316"/>
      <c r="K199" s="316"/>
      <c r="L199" s="316"/>
      <c r="M199" s="316"/>
      <c r="N199" s="316"/>
      <c r="O199" s="316"/>
      <c r="P199" s="316"/>
      <c r="Q199" s="316"/>
      <c r="R199" s="316"/>
      <c r="S199" s="316"/>
      <c r="T199" s="316"/>
      <c r="U199" s="316"/>
      <c r="V199" s="316"/>
      <c r="W199" s="316"/>
      <c r="X199" s="316"/>
      <c r="Y199" s="316"/>
      <c r="Z199" s="316"/>
      <c r="AA199" s="316"/>
      <c r="AB199" s="316"/>
      <c r="AC199" s="316"/>
      <c r="AD199" s="316"/>
      <c r="AE199" s="316"/>
      <c r="AF199" s="316"/>
      <c r="AG199" s="316"/>
      <c r="AH199" s="316"/>
      <c r="AI199" s="316"/>
      <c r="AJ199" s="316"/>
      <c r="AK199" s="316"/>
      <c r="AL199" s="316"/>
      <c r="AM199" s="316"/>
      <c r="AN199" s="316"/>
      <c r="AO199" s="316"/>
      <c r="AP199" s="316"/>
      <c r="AQ199" s="316"/>
      <c r="AR199" s="316"/>
      <c r="AS199" s="316"/>
      <c r="AT199" s="316"/>
      <c r="AU199" s="316"/>
      <c r="AV199" s="316"/>
      <c r="AW199" s="316"/>
      <c r="AX199" s="316"/>
      <c r="AY199" s="234"/>
      <c r="AZ199" s="235"/>
      <c r="BA199" s="235"/>
      <c r="BB199" s="235"/>
      <c r="BC199" s="235"/>
      <c r="BD199" s="236"/>
      <c r="BE199" s="238"/>
      <c r="BF199" s="235"/>
      <c r="BG199" s="235"/>
      <c r="BH199" s="235"/>
      <c r="BI199" s="235"/>
      <c r="BJ199" s="236"/>
      <c r="BK199" s="238"/>
      <c r="BL199" s="235"/>
      <c r="BM199" s="235"/>
      <c r="BN199" s="235"/>
      <c r="BO199" s="235"/>
      <c r="BP199" s="235"/>
      <c r="BQ199" s="235"/>
      <c r="BR199" s="235"/>
      <c r="BS199" s="236"/>
      <c r="BT199" s="246"/>
      <c r="BU199" s="39"/>
      <c r="BV199" s="39"/>
      <c r="BW199" s="39"/>
      <c r="BX199" s="39"/>
      <c r="BY199" s="39"/>
      <c r="BZ199" s="247"/>
      <c r="CA199" s="246"/>
      <c r="CB199" s="39"/>
      <c r="CC199" s="39"/>
      <c r="CD199" s="39"/>
      <c r="CE199" s="39"/>
      <c r="CF199" s="39"/>
      <c r="CG199" s="247"/>
      <c r="CH199" s="246"/>
      <c r="CI199" s="39"/>
      <c r="CJ199" s="39"/>
      <c r="CK199" s="39"/>
      <c r="CL199" s="39"/>
      <c r="CM199" s="39"/>
      <c r="CN199" s="247"/>
      <c r="CO199" s="254"/>
      <c r="CP199" s="255"/>
      <c r="CQ199" s="255"/>
      <c r="CR199" s="255"/>
      <c r="CS199" s="255"/>
      <c r="CT199" s="255"/>
      <c r="CU199" s="256"/>
    </row>
    <row r="200" spans="1:99" s="11" customFormat="1" ht="12.25" customHeight="1" x14ac:dyDescent="0.25">
      <c r="A200" s="239"/>
      <c r="B200" s="239"/>
      <c r="C200" s="239"/>
      <c r="D200" s="239"/>
      <c r="E200" s="240"/>
      <c r="F200" s="264" t="s">
        <v>239</v>
      </c>
      <c r="G200" s="264"/>
      <c r="H200" s="264"/>
      <c r="I200" s="264"/>
      <c r="J200" s="264"/>
      <c r="K200" s="264"/>
      <c r="L200" s="264"/>
      <c r="M200" s="264"/>
      <c r="N200" s="264"/>
      <c r="O200" s="264"/>
      <c r="P200" s="264"/>
      <c r="Q200" s="264"/>
      <c r="R200" s="264"/>
      <c r="S200" s="264"/>
      <c r="T200" s="264"/>
      <c r="U200" s="264"/>
      <c r="V200" s="264"/>
      <c r="W200" s="264"/>
      <c r="X200" s="264"/>
      <c r="Y200" s="264"/>
      <c r="Z200" s="264"/>
      <c r="AA200" s="264"/>
      <c r="AB200" s="264"/>
      <c r="AC200" s="264"/>
      <c r="AD200" s="264"/>
      <c r="AE200" s="264"/>
      <c r="AF200" s="264"/>
      <c r="AG200" s="264"/>
      <c r="AH200" s="264"/>
      <c r="AI200" s="264"/>
      <c r="AJ200" s="264"/>
      <c r="AK200" s="264"/>
      <c r="AL200" s="264"/>
      <c r="AM200" s="264"/>
      <c r="AN200" s="264"/>
      <c r="AO200" s="264"/>
      <c r="AP200" s="264"/>
      <c r="AQ200" s="264"/>
      <c r="AR200" s="264"/>
      <c r="AS200" s="264"/>
      <c r="AT200" s="264"/>
      <c r="AU200" s="264"/>
      <c r="AV200" s="264"/>
      <c r="AW200" s="264"/>
      <c r="AX200" s="264"/>
      <c r="AY200" s="237"/>
      <c r="AZ200" s="228"/>
      <c r="BA200" s="228"/>
      <c r="BB200" s="228"/>
      <c r="BC200" s="228"/>
      <c r="BD200" s="229"/>
      <c r="BE200" s="227"/>
      <c r="BF200" s="228"/>
      <c r="BG200" s="228"/>
      <c r="BH200" s="228"/>
      <c r="BI200" s="228"/>
      <c r="BJ200" s="229"/>
      <c r="BK200" s="227"/>
      <c r="BL200" s="228"/>
      <c r="BM200" s="228"/>
      <c r="BN200" s="228"/>
      <c r="BO200" s="228"/>
      <c r="BP200" s="228"/>
      <c r="BQ200" s="228"/>
      <c r="BR200" s="228"/>
      <c r="BS200" s="229"/>
      <c r="BT200" s="248"/>
      <c r="BU200" s="249"/>
      <c r="BV200" s="249"/>
      <c r="BW200" s="249"/>
      <c r="BX200" s="249"/>
      <c r="BY200" s="249"/>
      <c r="BZ200" s="250"/>
      <c r="CA200" s="248"/>
      <c r="CB200" s="249"/>
      <c r="CC200" s="249"/>
      <c r="CD200" s="249"/>
      <c r="CE200" s="249"/>
      <c r="CF200" s="249"/>
      <c r="CG200" s="250"/>
      <c r="CH200" s="248"/>
      <c r="CI200" s="249"/>
      <c r="CJ200" s="249"/>
      <c r="CK200" s="249"/>
      <c r="CL200" s="249"/>
      <c r="CM200" s="249"/>
      <c r="CN200" s="250"/>
      <c r="CO200" s="257"/>
      <c r="CP200" s="258"/>
      <c r="CQ200" s="258"/>
      <c r="CR200" s="258"/>
      <c r="CS200" s="258"/>
      <c r="CT200" s="258"/>
      <c r="CU200" s="259"/>
    </row>
    <row r="201" spans="1:99" s="11" customFormat="1" ht="12.25" customHeight="1" x14ac:dyDescent="0.25">
      <c r="A201" s="239" t="s">
        <v>234</v>
      </c>
      <c r="B201" s="239"/>
      <c r="C201" s="239"/>
      <c r="D201" s="239"/>
      <c r="E201" s="240"/>
      <c r="F201" s="267" t="s">
        <v>49</v>
      </c>
      <c r="G201" s="267"/>
      <c r="H201" s="267"/>
      <c r="I201" s="267"/>
      <c r="J201" s="267"/>
      <c r="K201" s="267"/>
      <c r="L201" s="267"/>
      <c r="M201" s="267"/>
      <c r="N201" s="267"/>
      <c r="O201" s="267"/>
      <c r="P201" s="267"/>
      <c r="Q201" s="267"/>
      <c r="R201" s="267"/>
      <c r="S201" s="267"/>
      <c r="T201" s="267"/>
      <c r="U201" s="267"/>
      <c r="V201" s="267"/>
      <c r="W201" s="267"/>
      <c r="X201" s="267"/>
      <c r="Y201" s="267"/>
      <c r="Z201" s="267"/>
      <c r="AA201" s="267"/>
      <c r="AB201" s="267"/>
      <c r="AC201" s="267"/>
      <c r="AD201" s="267"/>
      <c r="AE201" s="267"/>
      <c r="AF201" s="267"/>
      <c r="AG201" s="267"/>
      <c r="AH201" s="267"/>
      <c r="AI201" s="267"/>
      <c r="AJ201" s="267"/>
      <c r="AK201" s="267"/>
      <c r="AL201" s="267"/>
      <c r="AM201" s="267"/>
      <c r="AN201" s="267"/>
      <c r="AO201" s="267"/>
      <c r="AP201" s="267"/>
      <c r="AQ201" s="267"/>
      <c r="AR201" s="267"/>
      <c r="AS201" s="267"/>
      <c r="AT201" s="267"/>
      <c r="AU201" s="267"/>
      <c r="AV201" s="267"/>
      <c r="AW201" s="267"/>
      <c r="AX201" s="267"/>
      <c r="AY201" s="233" t="s">
        <v>235</v>
      </c>
      <c r="AZ201" s="225"/>
      <c r="BA201" s="225"/>
      <c r="BB201" s="225"/>
      <c r="BC201" s="225"/>
      <c r="BD201" s="226"/>
      <c r="BE201" s="224" t="s">
        <v>56</v>
      </c>
      <c r="BF201" s="225"/>
      <c r="BG201" s="225"/>
      <c r="BH201" s="225"/>
      <c r="BI201" s="225"/>
      <c r="BJ201" s="226"/>
      <c r="BK201" s="224"/>
      <c r="BL201" s="225"/>
      <c r="BM201" s="225"/>
      <c r="BN201" s="225"/>
      <c r="BO201" s="225"/>
      <c r="BP201" s="225"/>
      <c r="BQ201" s="225"/>
      <c r="BR201" s="225"/>
      <c r="BS201" s="226"/>
      <c r="BT201" s="243"/>
      <c r="BU201" s="244"/>
      <c r="BV201" s="244"/>
      <c r="BW201" s="244"/>
      <c r="BX201" s="244"/>
      <c r="BY201" s="244"/>
      <c r="BZ201" s="245"/>
      <c r="CA201" s="243"/>
      <c r="CB201" s="244"/>
      <c r="CC201" s="244"/>
      <c r="CD201" s="244"/>
      <c r="CE201" s="244"/>
      <c r="CF201" s="244"/>
      <c r="CG201" s="245"/>
      <c r="CH201" s="243"/>
      <c r="CI201" s="244"/>
      <c r="CJ201" s="244"/>
      <c r="CK201" s="244"/>
      <c r="CL201" s="244"/>
      <c r="CM201" s="244"/>
      <c r="CN201" s="245"/>
      <c r="CO201" s="251"/>
      <c r="CP201" s="252"/>
      <c r="CQ201" s="252"/>
      <c r="CR201" s="252"/>
      <c r="CS201" s="252"/>
      <c r="CT201" s="252"/>
      <c r="CU201" s="253"/>
    </row>
    <row r="202" spans="1:99" s="11" customFormat="1" ht="12.25" customHeight="1" x14ac:dyDescent="0.25">
      <c r="A202" s="239"/>
      <c r="B202" s="239"/>
      <c r="C202" s="239"/>
      <c r="D202" s="239"/>
      <c r="E202" s="240"/>
      <c r="F202" s="272" t="s">
        <v>240</v>
      </c>
      <c r="G202" s="272"/>
      <c r="H202" s="272"/>
      <c r="I202" s="272"/>
      <c r="J202" s="272"/>
      <c r="K202" s="272"/>
      <c r="L202" s="272"/>
      <c r="M202" s="272"/>
      <c r="N202" s="272"/>
      <c r="O202" s="272"/>
      <c r="P202" s="272"/>
      <c r="Q202" s="272"/>
      <c r="R202" s="272"/>
      <c r="S202" s="272"/>
      <c r="T202" s="272"/>
      <c r="U202" s="272"/>
      <c r="V202" s="272"/>
      <c r="W202" s="272"/>
      <c r="X202" s="272"/>
      <c r="Y202" s="272"/>
      <c r="Z202" s="272"/>
      <c r="AA202" s="272"/>
      <c r="AB202" s="272"/>
      <c r="AC202" s="272"/>
      <c r="AD202" s="272"/>
      <c r="AE202" s="272"/>
      <c r="AF202" s="272"/>
      <c r="AG202" s="272"/>
      <c r="AH202" s="272"/>
      <c r="AI202" s="272"/>
      <c r="AJ202" s="272"/>
      <c r="AK202" s="272"/>
      <c r="AL202" s="272"/>
      <c r="AM202" s="272"/>
      <c r="AN202" s="272"/>
      <c r="AO202" s="272"/>
      <c r="AP202" s="272"/>
      <c r="AQ202" s="272"/>
      <c r="AR202" s="272"/>
      <c r="AS202" s="272"/>
      <c r="AT202" s="272"/>
      <c r="AU202" s="272"/>
      <c r="AV202" s="272"/>
      <c r="AW202" s="272"/>
      <c r="AX202" s="272"/>
      <c r="AY202" s="237"/>
      <c r="AZ202" s="228"/>
      <c r="BA202" s="228"/>
      <c r="BB202" s="228"/>
      <c r="BC202" s="228"/>
      <c r="BD202" s="229"/>
      <c r="BE202" s="227"/>
      <c r="BF202" s="228"/>
      <c r="BG202" s="228"/>
      <c r="BH202" s="228"/>
      <c r="BI202" s="228"/>
      <c r="BJ202" s="229"/>
      <c r="BK202" s="227"/>
      <c r="BL202" s="228"/>
      <c r="BM202" s="228"/>
      <c r="BN202" s="228"/>
      <c r="BO202" s="228"/>
      <c r="BP202" s="228"/>
      <c r="BQ202" s="228"/>
      <c r="BR202" s="228"/>
      <c r="BS202" s="229"/>
      <c r="BT202" s="248"/>
      <c r="BU202" s="249"/>
      <c r="BV202" s="249"/>
      <c r="BW202" s="249"/>
      <c r="BX202" s="249"/>
      <c r="BY202" s="249"/>
      <c r="BZ202" s="250"/>
      <c r="CA202" s="248"/>
      <c r="CB202" s="249"/>
      <c r="CC202" s="249"/>
      <c r="CD202" s="249"/>
      <c r="CE202" s="249"/>
      <c r="CF202" s="249"/>
      <c r="CG202" s="250"/>
      <c r="CH202" s="248"/>
      <c r="CI202" s="249"/>
      <c r="CJ202" s="249"/>
      <c r="CK202" s="249"/>
      <c r="CL202" s="249"/>
      <c r="CM202" s="249"/>
      <c r="CN202" s="250"/>
      <c r="CO202" s="257"/>
      <c r="CP202" s="258"/>
      <c r="CQ202" s="258"/>
      <c r="CR202" s="258"/>
      <c r="CS202" s="258"/>
      <c r="CT202" s="258"/>
      <c r="CU202" s="259"/>
    </row>
    <row r="203" spans="1:99" s="11" customFormat="1" ht="12.25" customHeight="1" x14ac:dyDescent="0.25">
      <c r="A203" s="239" t="s">
        <v>236</v>
      </c>
      <c r="B203" s="239"/>
      <c r="C203" s="239"/>
      <c r="D203" s="239"/>
      <c r="E203" s="240"/>
      <c r="F203" s="280" t="s">
        <v>332</v>
      </c>
      <c r="G203" s="281"/>
      <c r="H203" s="281"/>
      <c r="I203" s="281"/>
      <c r="J203" s="281"/>
      <c r="K203" s="281"/>
      <c r="L203" s="281"/>
      <c r="M203" s="281"/>
      <c r="N203" s="281"/>
      <c r="O203" s="281"/>
      <c r="P203" s="281"/>
      <c r="Q203" s="281"/>
      <c r="R203" s="281"/>
      <c r="S203" s="281"/>
      <c r="T203" s="281"/>
      <c r="U203" s="281"/>
      <c r="V203" s="281"/>
      <c r="W203" s="281"/>
      <c r="X203" s="281"/>
      <c r="Y203" s="281"/>
      <c r="Z203" s="281"/>
      <c r="AA203" s="281"/>
      <c r="AB203" s="281"/>
      <c r="AC203" s="281"/>
      <c r="AD203" s="281"/>
      <c r="AE203" s="281"/>
      <c r="AF203" s="281"/>
      <c r="AG203" s="281"/>
      <c r="AH203" s="281"/>
      <c r="AI203" s="281"/>
      <c r="AJ203" s="281"/>
      <c r="AK203" s="281"/>
      <c r="AL203" s="281"/>
      <c r="AM203" s="281"/>
      <c r="AN203" s="281"/>
      <c r="AO203" s="281"/>
      <c r="AP203" s="281"/>
      <c r="AQ203" s="281"/>
      <c r="AR203" s="281"/>
      <c r="AS203" s="281"/>
      <c r="AT203" s="281"/>
      <c r="AU203" s="281"/>
      <c r="AV203" s="281"/>
      <c r="AW203" s="281"/>
      <c r="AX203" s="282"/>
      <c r="AY203" s="278" t="s">
        <v>237</v>
      </c>
      <c r="AZ203" s="279"/>
      <c r="BA203" s="279"/>
      <c r="BB203" s="279"/>
      <c r="BC203" s="279"/>
      <c r="BD203" s="279"/>
      <c r="BE203" s="279" t="s">
        <v>56</v>
      </c>
      <c r="BF203" s="279"/>
      <c r="BG203" s="279"/>
      <c r="BH203" s="279"/>
      <c r="BI203" s="279"/>
      <c r="BJ203" s="279"/>
      <c r="BK203" s="279"/>
      <c r="BL203" s="279"/>
      <c r="BM203" s="279"/>
      <c r="BN203" s="279"/>
      <c r="BO203" s="279"/>
      <c r="BP203" s="279"/>
      <c r="BQ203" s="279"/>
      <c r="BR203" s="279"/>
      <c r="BS203" s="279"/>
      <c r="BT203" s="265">
        <f>CY131+DI131+DR131-BT188+CY149</f>
        <v>3961764.8100000005</v>
      </c>
      <c r="BU203" s="265"/>
      <c r="BV203" s="265"/>
      <c r="BW203" s="265"/>
      <c r="BX203" s="265"/>
      <c r="BY203" s="265"/>
      <c r="BZ203" s="265"/>
      <c r="CA203" s="265">
        <f>BX126</f>
        <v>3474700</v>
      </c>
      <c r="CB203" s="265"/>
      <c r="CC203" s="265"/>
      <c r="CD203" s="265"/>
      <c r="CE203" s="265"/>
      <c r="CF203" s="265"/>
      <c r="CG203" s="265"/>
      <c r="CH203" s="265">
        <f>CF126</f>
        <v>3474700</v>
      </c>
      <c r="CI203" s="265"/>
      <c r="CJ203" s="265"/>
      <c r="CK203" s="265"/>
      <c r="CL203" s="265"/>
      <c r="CM203" s="265"/>
      <c r="CN203" s="265"/>
      <c r="CO203" s="273"/>
      <c r="CP203" s="273"/>
      <c r="CQ203" s="273"/>
      <c r="CR203" s="273"/>
      <c r="CS203" s="273"/>
      <c r="CT203" s="273"/>
      <c r="CU203" s="274"/>
    </row>
    <row r="204" spans="1:99" s="11" customFormat="1" ht="12.25" customHeight="1" x14ac:dyDescent="0.25">
      <c r="A204" s="239" t="s">
        <v>250</v>
      </c>
      <c r="B204" s="239"/>
      <c r="C204" s="239"/>
      <c r="D204" s="239"/>
      <c r="E204" s="240"/>
      <c r="F204" s="270" t="s">
        <v>266</v>
      </c>
      <c r="G204" s="270"/>
      <c r="H204" s="270"/>
      <c r="I204" s="270"/>
      <c r="J204" s="270"/>
      <c r="K204" s="270"/>
      <c r="L204" s="270"/>
      <c r="M204" s="27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70"/>
      <c r="AA204" s="270"/>
      <c r="AB204" s="270"/>
      <c r="AC204" s="270"/>
      <c r="AD204" s="270"/>
      <c r="AE204" s="270"/>
      <c r="AF204" s="270"/>
      <c r="AG204" s="270"/>
      <c r="AH204" s="270"/>
      <c r="AI204" s="270"/>
      <c r="AJ204" s="270"/>
      <c r="AK204" s="270"/>
      <c r="AL204" s="270"/>
      <c r="AM204" s="270"/>
      <c r="AN204" s="270"/>
      <c r="AO204" s="270"/>
      <c r="AP204" s="270"/>
      <c r="AQ204" s="270"/>
      <c r="AR204" s="270"/>
      <c r="AS204" s="270"/>
      <c r="AT204" s="270"/>
      <c r="AU204" s="270"/>
      <c r="AV204" s="270"/>
      <c r="AW204" s="270"/>
      <c r="AX204" s="270"/>
      <c r="AY204" s="233" t="s">
        <v>251</v>
      </c>
      <c r="AZ204" s="225"/>
      <c r="BA204" s="225"/>
      <c r="BB204" s="225"/>
      <c r="BC204" s="225"/>
      <c r="BD204" s="226"/>
      <c r="BE204" s="224" t="s">
        <v>56</v>
      </c>
      <c r="BF204" s="225"/>
      <c r="BG204" s="225"/>
      <c r="BH204" s="225"/>
      <c r="BI204" s="225"/>
      <c r="BJ204" s="226"/>
      <c r="BK204" s="224"/>
      <c r="BL204" s="225"/>
      <c r="BM204" s="225"/>
      <c r="BN204" s="225"/>
      <c r="BO204" s="225"/>
      <c r="BP204" s="225"/>
      <c r="BQ204" s="225"/>
      <c r="BR204" s="225"/>
      <c r="BS204" s="226"/>
      <c r="BT204" s="243">
        <f>BT210</f>
        <v>480000</v>
      </c>
      <c r="BU204" s="244"/>
      <c r="BV204" s="244"/>
      <c r="BW204" s="244"/>
      <c r="BX204" s="244"/>
      <c r="BY204" s="244"/>
      <c r="BZ204" s="245"/>
      <c r="CA204" s="243"/>
      <c r="CB204" s="244"/>
      <c r="CC204" s="244"/>
      <c r="CD204" s="244"/>
      <c r="CE204" s="244"/>
      <c r="CF204" s="244"/>
      <c r="CG204" s="245"/>
      <c r="CH204" s="243"/>
      <c r="CI204" s="244"/>
      <c r="CJ204" s="244"/>
      <c r="CK204" s="244"/>
      <c r="CL204" s="244"/>
      <c r="CM204" s="244"/>
      <c r="CN204" s="245"/>
      <c r="CO204" s="251"/>
      <c r="CP204" s="252"/>
      <c r="CQ204" s="252"/>
      <c r="CR204" s="252"/>
      <c r="CS204" s="252"/>
      <c r="CT204" s="252"/>
      <c r="CU204" s="253"/>
    </row>
    <row r="205" spans="1:99" s="11" customFormat="1" ht="12.25" customHeight="1" x14ac:dyDescent="0.25">
      <c r="A205" s="239"/>
      <c r="B205" s="239"/>
      <c r="C205" s="239"/>
      <c r="D205" s="239"/>
      <c r="E205" s="240"/>
      <c r="F205" s="264" t="s">
        <v>267</v>
      </c>
      <c r="G205" s="264"/>
      <c r="H205" s="264"/>
      <c r="I205" s="264"/>
      <c r="J205" s="264"/>
      <c r="K205" s="264"/>
      <c r="L205" s="264"/>
      <c r="M205" s="264"/>
      <c r="N205" s="264"/>
      <c r="O205" s="264"/>
      <c r="P205" s="264"/>
      <c r="Q205" s="264"/>
      <c r="R205" s="264"/>
      <c r="S205" s="264"/>
      <c r="T205" s="264"/>
      <c r="U205" s="264"/>
      <c r="V205" s="264"/>
      <c r="W205" s="264"/>
      <c r="X205" s="264"/>
      <c r="Y205" s="264"/>
      <c r="Z205" s="264"/>
      <c r="AA205" s="264"/>
      <c r="AB205" s="264"/>
      <c r="AC205" s="264"/>
      <c r="AD205" s="264"/>
      <c r="AE205" s="264"/>
      <c r="AF205" s="264"/>
      <c r="AG205" s="264"/>
      <c r="AH205" s="264"/>
      <c r="AI205" s="264"/>
      <c r="AJ205" s="264"/>
      <c r="AK205" s="264"/>
      <c r="AL205" s="264"/>
      <c r="AM205" s="264"/>
      <c r="AN205" s="264"/>
      <c r="AO205" s="264"/>
      <c r="AP205" s="264"/>
      <c r="AQ205" s="264"/>
      <c r="AR205" s="264"/>
      <c r="AS205" s="264"/>
      <c r="AT205" s="264"/>
      <c r="AU205" s="264"/>
      <c r="AV205" s="264"/>
      <c r="AW205" s="264"/>
      <c r="AX205" s="264"/>
      <c r="AY205" s="237"/>
      <c r="AZ205" s="228"/>
      <c r="BA205" s="228"/>
      <c r="BB205" s="228"/>
      <c r="BC205" s="228"/>
      <c r="BD205" s="229"/>
      <c r="BE205" s="227"/>
      <c r="BF205" s="228"/>
      <c r="BG205" s="228"/>
      <c r="BH205" s="228"/>
      <c r="BI205" s="228"/>
      <c r="BJ205" s="229"/>
      <c r="BK205" s="227"/>
      <c r="BL205" s="228"/>
      <c r="BM205" s="228"/>
      <c r="BN205" s="228"/>
      <c r="BO205" s="228"/>
      <c r="BP205" s="228"/>
      <c r="BQ205" s="228"/>
      <c r="BR205" s="228"/>
      <c r="BS205" s="229"/>
      <c r="BT205" s="248"/>
      <c r="BU205" s="249"/>
      <c r="BV205" s="249"/>
      <c r="BW205" s="249"/>
      <c r="BX205" s="249"/>
      <c r="BY205" s="249"/>
      <c r="BZ205" s="250"/>
      <c r="CA205" s="248"/>
      <c r="CB205" s="249"/>
      <c r="CC205" s="249"/>
      <c r="CD205" s="249"/>
      <c r="CE205" s="249"/>
      <c r="CF205" s="249"/>
      <c r="CG205" s="250"/>
      <c r="CH205" s="248"/>
      <c r="CI205" s="249"/>
      <c r="CJ205" s="249"/>
      <c r="CK205" s="249"/>
      <c r="CL205" s="249"/>
      <c r="CM205" s="249"/>
      <c r="CN205" s="250"/>
      <c r="CO205" s="257"/>
      <c r="CP205" s="258"/>
      <c r="CQ205" s="258"/>
      <c r="CR205" s="258"/>
      <c r="CS205" s="258"/>
      <c r="CT205" s="258"/>
      <c r="CU205" s="259"/>
    </row>
    <row r="206" spans="1:99" s="11" customFormat="1" ht="12.25" customHeight="1" x14ac:dyDescent="0.25">
      <c r="A206" s="239" t="s">
        <v>252</v>
      </c>
      <c r="B206" s="239"/>
      <c r="C206" s="239"/>
      <c r="D206" s="239"/>
      <c r="E206" s="240"/>
      <c r="F206" s="267" t="s">
        <v>49</v>
      </c>
      <c r="G206" s="267"/>
      <c r="H206" s="267"/>
      <c r="I206" s="267"/>
      <c r="J206" s="267"/>
      <c r="K206" s="267"/>
      <c r="L206" s="267"/>
      <c r="M206" s="267"/>
      <c r="N206" s="267"/>
      <c r="O206" s="267"/>
      <c r="P206" s="267"/>
      <c r="Q206" s="267"/>
      <c r="R206" s="267"/>
      <c r="S206" s="267"/>
      <c r="T206" s="267"/>
      <c r="U206" s="267"/>
      <c r="V206" s="267"/>
      <c r="W206" s="267"/>
      <c r="X206" s="267"/>
      <c r="Y206" s="267"/>
      <c r="Z206" s="267"/>
      <c r="AA206" s="267"/>
      <c r="AB206" s="267"/>
      <c r="AC206" s="267"/>
      <c r="AD206" s="267"/>
      <c r="AE206" s="267"/>
      <c r="AF206" s="267"/>
      <c r="AG206" s="267"/>
      <c r="AH206" s="267"/>
      <c r="AI206" s="267"/>
      <c r="AJ206" s="267"/>
      <c r="AK206" s="267"/>
      <c r="AL206" s="267"/>
      <c r="AM206" s="267"/>
      <c r="AN206" s="267"/>
      <c r="AO206" s="267"/>
      <c r="AP206" s="267"/>
      <c r="AQ206" s="267"/>
      <c r="AR206" s="267"/>
      <c r="AS206" s="267"/>
      <c r="AT206" s="267"/>
      <c r="AU206" s="267"/>
      <c r="AV206" s="267"/>
      <c r="AW206" s="267"/>
      <c r="AX206" s="267"/>
      <c r="AY206" s="233" t="s">
        <v>254</v>
      </c>
      <c r="AZ206" s="225"/>
      <c r="BA206" s="225"/>
      <c r="BB206" s="225"/>
      <c r="BC206" s="225"/>
      <c r="BD206" s="226"/>
      <c r="BE206" s="224" t="s">
        <v>56</v>
      </c>
      <c r="BF206" s="225"/>
      <c r="BG206" s="225"/>
      <c r="BH206" s="225"/>
      <c r="BI206" s="225"/>
      <c r="BJ206" s="226"/>
      <c r="BK206" s="224"/>
      <c r="BL206" s="225"/>
      <c r="BM206" s="225"/>
      <c r="BN206" s="225"/>
      <c r="BO206" s="225"/>
      <c r="BP206" s="225"/>
      <c r="BQ206" s="225"/>
      <c r="BR206" s="225"/>
      <c r="BS206" s="226"/>
      <c r="BT206" s="243"/>
      <c r="BU206" s="244"/>
      <c r="BV206" s="244"/>
      <c r="BW206" s="244"/>
      <c r="BX206" s="244"/>
      <c r="BY206" s="244"/>
      <c r="BZ206" s="245"/>
      <c r="CA206" s="243"/>
      <c r="CB206" s="244"/>
      <c r="CC206" s="244"/>
      <c r="CD206" s="244"/>
      <c r="CE206" s="244"/>
      <c r="CF206" s="244"/>
      <c r="CG206" s="245"/>
      <c r="CH206" s="243"/>
      <c r="CI206" s="244"/>
      <c r="CJ206" s="244"/>
      <c r="CK206" s="244"/>
      <c r="CL206" s="244"/>
      <c r="CM206" s="244"/>
      <c r="CN206" s="245"/>
      <c r="CO206" s="251"/>
      <c r="CP206" s="252"/>
      <c r="CQ206" s="252"/>
      <c r="CR206" s="252"/>
      <c r="CS206" s="252"/>
      <c r="CT206" s="252"/>
      <c r="CU206" s="253"/>
    </row>
    <row r="207" spans="1:99" s="11" customFormat="1" ht="12.25" customHeight="1" x14ac:dyDescent="0.25">
      <c r="A207" s="239"/>
      <c r="B207" s="239"/>
      <c r="C207" s="239"/>
      <c r="D207" s="239"/>
      <c r="E207" s="240"/>
      <c r="F207" s="272" t="s">
        <v>240</v>
      </c>
      <c r="G207" s="272"/>
      <c r="H207" s="272"/>
      <c r="I207" s="272"/>
      <c r="J207" s="272"/>
      <c r="K207" s="272"/>
      <c r="L207" s="272"/>
      <c r="M207" s="272"/>
      <c r="N207" s="272"/>
      <c r="O207" s="272"/>
      <c r="P207" s="272"/>
      <c r="Q207" s="272"/>
      <c r="R207" s="272"/>
      <c r="S207" s="272"/>
      <c r="T207" s="272"/>
      <c r="U207" s="272"/>
      <c r="V207" s="272"/>
      <c r="W207" s="272"/>
      <c r="X207" s="272"/>
      <c r="Y207" s="272"/>
      <c r="Z207" s="272"/>
      <c r="AA207" s="272"/>
      <c r="AB207" s="272"/>
      <c r="AC207" s="272"/>
      <c r="AD207" s="272"/>
      <c r="AE207" s="272"/>
      <c r="AF207" s="272"/>
      <c r="AG207" s="272"/>
      <c r="AH207" s="272"/>
      <c r="AI207" s="272"/>
      <c r="AJ207" s="272"/>
      <c r="AK207" s="272"/>
      <c r="AL207" s="272"/>
      <c r="AM207" s="272"/>
      <c r="AN207" s="272"/>
      <c r="AO207" s="272"/>
      <c r="AP207" s="272"/>
      <c r="AQ207" s="272"/>
      <c r="AR207" s="272"/>
      <c r="AS207" s="272"/>
      <c r="AT207" s="272"/>
      <c r="AU207" s="272"/>
      <c r="AV207" s="272"/>
      <c r="AW207" s="272"/>
      <c r="AX207" s="272"/>
      <c r="AY207" s="237"/>
      <c r="AZ207" s="228"/>
      <c r="BA207" s="228"/>
      <c r="BB207" s="228"/>
      <c r="BC207" s="228"/>
      <c r="BD207" s="229"/>
      <c r="BE207" s="227"/>
      <c r="BF207" s="228"/>
      <c r="BG207" s="228"/>
      <c r="BH207" s="228"/>
      <c r="BI207" s="228"/>
      <c r="BJ207" s="229"/>
      <c r="BK207" s="227"/>
      <c r="BL207" s="228"/>
      <c r="BM207" s="228"/>
      <c r="BN207" s="228"/>
      <c r="BO207" s="228"/>
      <c r="BP207" s="228"/>
      <c r="BQ207" s="228"/>
      <c r="BR207" s="228"/>
      <c r="BS207" s="229"/>
      <c r="BT207" s="248"/>
      <c r="BU207" s="249"/>
      <c r="BV207" s="249"/>
      <c r="BW207" s="249"/>
      <c r="BX207" s="249"/>
      <c r="BY207" s="249"/>
      <c r="BZ207" s="250"/>
      <c r="CA207" s="248"/>
      <c r="CB207" s="249"/>
      <c r="CC207" s="249"/>
      <c r="CD207" s="249"/>
      <c r="CE207" s="249"/>
      <c r="CF207" s="249"/>
      <c r="CG207" s="250"/>
      <c r="CH207" s="248"/>
      <c r="CI207" s="249"/>
      <c r="CJ207" s="249"/>
      <c r="CK207" s="249"/>
      <c r="CL207" s="249"/>
      <c r="CM207" s="249"/>
      <c r="CN207" s="250"/>
      <c r="CO207" s="257"/>
      <c r="CP207" s="258"/>
      <c r="CQ207" s="258"/>
      <c r="CR207" s="258"/>
      <c r="CS207" s="258"/>
      <c r="CT207" s="258"/>
      <c r="CU207" s="259"/>
    </row>
    <row r="208" spans="1:99" s="11" customFormat="1" ht="14" x14ac:dyDescent="0.25">
      <c r="A208" s="239" t="s">
        <v>410</v>
      </c>
      <c r="B208" s="239"/>
      <c r="C208" s="239"/>
      <c r="D208" s="239"/>
      <c r="E208" s="240"/>
      <c r="F208" s="266" t="s">
        <v>330</v>
      </c>
      <c r="G208" s="267"/>
      <c r="H208" s="267"/>
      <c r="I208" s="267"/>
      <c r="J208" s="267"/>
      <c r="K208" s="267"/>
      <c r="L208" s="267"/>
      <c r="M208" s="267"/>
      <c r="N208" s="267"/>
      <c r="O208" s="267"/>
      <c r="P208" s="267"/>
      <c r="Q208" s="267"/>
      <c r="R208" s="267"/>
      <c r="S208" s="267"/>
      <c r="T208" s="267"/>
      <c r="U208" s="267"/>
      <c r="V208" s="267"/>
      <c r="W208" s="267"/>
      <c r="X208" s="267"/>
      <c r="Y208" s="267"/>
      <c r="Z208" s="267"/>
      <c r="AA208" s="267"/>
      <c r="AB208" s="267"/>
      <c r="AC208" s="267"/>
      <c r="AD208" s="267"/>
      <c r="AE208" s="267"/>
      <c r="AF208" s="267"/>
      <c r="AG208" s="267"/>
      <c r="AH208" s="267"/>
      <c r="AI208" s="267"/>
      <c r="AJ208" s="267"/>
      <c r="AK208" s="267"/>
      <c r="AL208" s="267"/>
      <c r="AM208" s="267"/>
      <c r="AN208" s="267"/>
      <c r="AO208" s="267"/>
      <c r="AP208" s="267"/>
      <c r="AQ208" s="267"/>
      <c r="AR208" s="267"/>
      <c r="AS208" s="267"/>
      <c r="AT208" s="267"/>
      <c r="AU208" s="267"/>
      <c r="AV208" s="267"/>
      <c r="AW208" s="267"/>
      <c r="AX208" s="268"/>
      <c r="AY208" s="233" t="s">
        <v>325</v>
      </c>
      <c r="AZ208" s="225"/>
      <c r="BA208" s="225"/>
      <c r="BB208" s="225"/>
      <c r="BC208" s="225"/>
      <c r="BD208" s="226"/>
      <c r="BE208" s="224" t="s">
        <v>56</v>
      </c>
      <c r="BF208" s="225"/>
      <c r="BG208" s="225"/>
      <c r="BH208" s="225"/>
      <c r="BI208" s="225"/>
      <c r="BJ208" s="226"/>
      <c r="BK208" s="224"/>
      <c r="BL208" s="225"/>
      <c r="BM208" s="225"/>
      <c r="BN208" s="225"/>
      <c r="BO208" s="225"/>
      <c r="BP208" s="225"/>
      <c r="BQ208" s="225"/>
      <c r="BR208" s="225"/>
      <c r="BS208" s="226"/>
      <c r="BT208" s="243"/>
      <c r="BU208" s="244"/>
      <c r="BV208" s="244"/>
      <c r="BW208" s="244"/>
      <c r="BX208" s="244"/>
      <c r="BY208" s="244"/>
      <c r="BZ208" s="245"/>
      <c r="CA208" s="243"/>
      <c r="CB208" s="244"/>
      <c r="CC208" s="244"/>
      <c r="CD208" s="244"/>
      <c r="CE208" s="244"/>
      <c r="CF208" s="244"/>
      <c r="CG208" s="245"/>
      <c r="CH208" s="243"/>
      <c r="CI208" s="244"/>
      <c r="CJ208" s="244"/>
      <c r="CK208" s="244"/>
      <c r="CL208" s="244"/>
      <c r="CM208" s="244"/>
      <c r="CN208" s="245"/>
      <c r="CO208" s="251"/>
      <c r="CP208" s="252"/>
      <c r="CQ208" s="252"/>
      <c r="CR208" s="252"/>
      <c r="CS208" s="252"/>
      <c r="CT208" s="252"/>
      <c r="CU208" s="253"/>
    </row>
    <row r="209" spans="1:99" s="11" customFormat="1" ht="12.65" customHeight="1" x14ac:dyDescent="0.25">
      <c r="A209" s="239"/>
      <c r="B209" s="239"/>
      <c r="C209" s="239"/>
      <c r="D209" s="239"/>
      <c r="E209" s="240"/>
      <c r="F209" s="294"/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  <c r="X209" s="295"/>
      <c r="Y209" s="295"/>
      <c r="Z209" s="295"/>
      <c r="AA209" s="295"/>
      <c r="AB209" s="295"/>
      <c r="AC209" s="295"/>
      <c r="AD209" s="295"/>
      <c r="AE209" s="295"/>
      <c r="AF209" s="295"/>
      <c r="AG209" s="295"/>
      <c r="AH209" s="295"/>
      <c r="AI209" s="295"/>
      <c r="AJ209" s="295"/>
      <c r="AK209" s="295"/>
      <c r="AL209" s="295"/>
      <c r="AM209" s="295"/>
      <c r="AN209" s="295"/>
      <c r="AO209" s="295"/>
      <c r="AP209" s="295"/>
      <c r="AQ209" s="295"/>
      <c r="AR209" s="295"/>
      <c r="AS209" s="295"/>
      <c r="AT209" s="295"/>
      <c r="AU209" s="295"/>
      <c r="AV209" s="295"/>
      <c r="AW209" s="295"/>
      <c r="AX209" s="296"/>
      <c r="AY209" s="237"/>
      <c r="AZ209" s="228"/>
      <c r="BA209" s="228"/>
      <c r="BB209" s="228"/>
      <c r="BC209" s="228"/>
      <c r="BD209" s="229"/>
      <c r="BE209" s="227"/>
      <c r="BF209" s="228"/>
      <c r="BG209" s="228"/>
      <c r="BH209" s="228"/>
      <c r="BI209" s="228"/>
      <c r="BJ209" s="229"/>
      <c r="BK209" s="227"/>
      <c r="BL209" s="228"/>
      <c r="BM209" s="228"/>
      <c r="BN209" s="228"/>
      <c r="BO209" s="228"/>
      <c r="BP209" s="228"/>
      <c r="BQ209" s="228"/>
      <c r="BR209" s="228"/>
      <c r="BS209" s="229"/>
      <c r="BT209" s="248"/>
      <c r="BU209" s="249"/>
      <c r="BV209" s="249"/>
      <c r="BW209" s="249"/>
      <c r="BX209" s="249"/>
      <c r="BY209" s="249"/>
      <c r="BZ209" s="250"/>
      <c r="CA209" s="248"/>
      <c r="CB209" s="249"/>
      <c r="CC209" s="249"/>
      <c r="CD209" s="249"/>
      <c r="CE209" s="249"/>
      <c r="CF209" s="249"/>
      <c r="CG209" s="250"/>
      <c r="CH209" s="248"/>
      <c r="CI209" s="249"/>
      <c r="CJ209" s="249"/>
      <c r="CK209" s="249"/>
      <c r="CL209" s="249"/>
      <c r="CM209" s="249"/>
      <c r="CN209" s="250"/>
      <c r="CO209" s="257"/>
      <c r="CP209" s="258"/>
      <c r="CQ209" s="258"/>
      <c r="CR209" s="258"/>
      <c r="CS209" s="258"/>
      <c r="CT209" s="258"/>
      <c r="CU209" s="259"/>
    </row>
    <row r="210" spans="1:99" s="11" customFormat="1" ht="12" customHeight="1" x14ac:dyDescent="0.25">
      <c r="A210" s="239" t="s">
        <v>253</v>
      </c>
      <c r="B210" s="239"/>
      <c r="C210" s="239"/>
      <c r="D210" s="239"/>
      <c r="E210" s="240"/>
      <c r="F210" s="280" t="s">
        <v>332</v>
      </c>
      <c r="G210" s="281"/>
      <c r="H210" s="281"/>
      <c r="I210" s="281"/>
      <c r="J210" s="281"/>
      <c r="K210" s="281"/>
      <c r="L210" s="281"/>
      <c r="M210" s="281"/>
      <c r="N210" s="281"/>
      <c r="O210" s="281"/>
      <c r="P210" s="281"/>
      <c r="Q210" s="281"/>
      <c r="R210" s="281"/>
      <c r="S210" s="281"/>
      <c r="T210" s="281"/>
      <c r="U210" s="281"/>
      <c r="V210" s="281"/>
      <c r="W210" s="281"/>
      <c r="X210" s="281"/>
      <c r="Y210" s="281"/>
      <c r="Z210" s="281"/>
      <c r="AA210" s="281"/>
      <c r="AB210" s="281"/>
      <c r="AC210" s="281"/>
      <c r="AD210" s="281"/>
      <c r="AE210" s="281"/>
      <c r="AF210" s="281"/>
      <c r="AG210" s="281"/>
      <c r="AH210" s="281"/>
      <c r="AI210" s="281"/>
      <c r="AJ210" s="281"/>
      <c r="AK210" s="281"/>
      <c r="AL210" s="281"/>
      <c r="AM210" s="281"/>
      <c r="AN210" s="281"/>
      <c r="AO210" s="281"/>
      <c r="AP210" s="281"/>
      <c r="AQ210" s="281"/>
      <c r="AR210" s="281"/>
      <c r="AS210" s="281"/>
      <c r="AT210" s="281"/>
      <c r="AU210" s="281"/>
      <c r="AV210" s="281"/>
      <c r="AW210" s="281"/>
      <c r="AX210" s="282"/>
      <c r="AY210" s="278" t="s">
        <v>255</v>
      </c>
      <c r="AZ210" s="279"/>
      <c r="BA210" s="279"/>
      <c r="BB210" s="279"/>
      <c r="BC210" s="279"/>
      <c r="BD210" s="279"/>
      <c r="BE210" s="279" t="s">
        <v>56</v>
      </c>
      <c r="BF210" s="279"/>
      <c r="BG210" s="279"/>
      <c r="BH210" s="279"/>
      <c r="BI210" s="279"/>
      <c r="BJ210" s="279"/>
      <c r="BK210" s="279"/>
      <c r="BL210" s="279"/>
      <c r="BM210" s="279"/>
      <c r="BN210" s="279"/>
      <c r="BO210" s="279"/>
      <c r="BP210" s="279"/>
      <c r="BQ210" s="279"/>
      <c r="BR210" s="279"/>
      <c r="BS210" s="279"/>
      <c r="BT210" s="265">
        <f>BT211+BT212+BT213+BT214</f>
        <v>480000</v>
      </c>
      <c r="BU210" s="265"/>
      <c r="BV210" s="265"/>
      <c r="BW210" s="265"/>
      <c r="BX210" s="265"/>
      <c r="BY210" s="265"/>
      <c r="BZ210" s="265"/>
      <c r="CA210" s="265"/>
      <c r="CB210" s="265"/>
      <c r="CC210" s="265"/>
      <c r="CD210" s="265"/>
      <c r="CE210" s="265"/>
      <c r="CF210" s="265"/>
      <c r="CG210" s="265"/>
      <c r="CH210" s="265"/>
      <c r="CI210" s="265"/>
      <c r="CJ210" s="265"/>
      <c r="CK210" s="265"/>
      <c r="CL210" s="265"/>
      <c r="CM210" s="265"/>
      <c r="CN210" s="265"/>
      <c r="CO210" s="273"/>
      <c r="CP210" s="273"/>
      <c r="CQ210" s="273"/>
      <c r="CR210" s="273"/>
      <c r="CS210" s="273"/>
      <c r="CT210" s="273"/>
      <c r="CU210" s="274"/>
    </row>
    <row r="211" spans="1:99" s="11" customFormat="1" ht="43.15" customHeight="1" x14ac:dyDescent="0.25">
      <c r="A211" s="239" t="s">
        <v>428</v>
      </c>
      <c r="B211" s="239"/>
      <c r="C211" s="239"/>
      <c r="D211" s="239"/>
      <c r="E211" s="240"/>
      <c r="F211" s="283" t="s">
        <v>448</v>
      </c>
      <c r="G211" s="284"/>
      <c r="H211" s="284"/>
      <c r="I211" s="284"/>
      <c r="J211" s="284"/>
      <c r="K211" s="284"/>
      <c r="L211" s="284"/>
      <c r="M211" s="284"/>
      <c r="N211" s="284"/>
      <c r="O211" s="284"/>
      <c r="P211" s="284"/>
      <c r="Q211" s="284"/>
      <c r="R211" s="284"/>
      <c r="S211" s="284"/>
      <c r="T211" s="284"/>
      <c r="U211" s="284"/>
      <c r="V211" s="284"/>
      <c r="W211" s="284"/>
      <c r="X211" s="284"/>
      <c r="Y211" s="284"/>
      <c r="Z211" s="284"/>
      <c r="AA211" s="284"/>
      <c r="AB211" s="284"/>
      <c r="AC211" s="284"/>
      <c r="AD211" s="284"/>
      <c r="AE211" s="284"/>
      <c r="AF211" s="284"/>
      <c r="AG211" s="284"/>
      <c r="AH211" s="284"/>
      <c r="AI211" s="284"/>
      <c r="AJ211" s="284"/>
      <c r="AK211" s="284"/>
      <c r="AL211" s="284"/>
      <c r="AM211" s="284"/>
      <c r="AN211" s="284"/>
      <c r="AO211" s="284"/>
      <c r="AP211" s="284"/>
      <c r="AQ211" s="284"/>
      <c r="AR211" s="284"/>
      <c r="AS211" s="284"/>
      <c r="AT211" s="284"/>
      <c r="AU211" s="284"/>
      <c r="AV211" s="284"/>
      <c r="AW211" s="284"/>
      <c r="AX211" s="285"/>
      <c r="AY211" s="286" t="s">
        <v>429</v>
      </c>
      <c r="AZ211" s="239"/>
      <c r="BA211" s="239"/>
      <c r="BB211" s="239"/>
      <c r="BC211" s="239"/>
      <c r="BD211" s="240"/>
      <c r="BE211" s="287" t="s">
        <v>56</v>
      </c>
      <c r="BF211" s="239"/>
      <c r="BG211" s="239"/>
      <c r="BH211" s="239"/>
      <c r="BI211" s="239"/>
      <c r="BJ211" s="240"/>
      <c r="BK211" s="287"/>
      <c r="BL211" s="239"/>
      <c r="BM211" s="239"/>
      <c r="BN211" s="239"/>
      <c r="BO211" s="239"/>
      <c r="BP211" s="239"/>
      <c r="BQ211" s="239"/>
      <c r="BR211" s="239"/>
      <c r="BS211" s="240"/>
      <c r="BT211" s="288">
        <v>480000</v>
      </c>
      <c r="BU211" s="289"/>
      <c r="BV211" s="289"/>
      <c r="BW211" s="289"/>
      <c r="BX211" s="289"/>
      <c r="BY211" s="289"/>
      <c r="BZ211" s="290"/>
      <c r="CA211" s="288"/>
      <c r="CB211" s="289"/>
      <c r="CC211" s="289"/>
      <c r="CD211" s="289"/>
      <c r="CE211" s="289"/>
      <c r="CF211" s="289"/>
      <c r="CG211" s="290"/>
      <c r="CH211" s="288"/>
      <c r="CI211" s="289"/>
      <c r="CJ211" s="289"/>
      <c r="CK211" s="289"/>
      <c r="CL211" s="289"/>
      <c r="CM211" s="289"/>
      <c r="CN211" s="290"/>
      <c r="CO211" s="291"/>
      <c r="CP211" s="292"/>
      <c r="CQ211" s="292"/>
      <c r="CR211" s="292"/>
      <c r="CS211" s="292"/>
      <c r="CT211" s="292"/>
      <c r="CU211" s="293"/>
    </row>
    <row r="212" spans="1:99" s="11" customFormat="1" ht="11.5" x14ac:dyDescent="0.25">
      <c r="A212" s="239" t="s">
        <v>431</v>
      </c>
      <c r="B212" s="239"/>
      <c r="C212" s="239"/>
      <c r="D212" s="239"/>
      <c r="E212" s="240"/>
      <c r="F212" s="283" t="s">
        <v>449</v>
      </c>
      <c r="G212" s="284"/>
      <c r="H212" s="284"/>
      <c r="I212" s="284"/>
      <c r="J212" s="284"/>
      <c r="K212" s="284"/>
      <c r="L212" s="284"/>
      <c r="M212" s="284"/>
      <c r="N212" s="284"/>
      <c r="O212" s="284"/>
      <c r="P212" s="284"/>
      <c r="Q212" s="284"/>
      <c r="R212" s="284"/>
      <c r="S212" s="284"/>
      <c r="T212" s="284"/>
      <c r="U212" s="284"/>
      <c r="V212" s="284"/>
      <c r="W212" s="284"/>
      <c r="X212" s="284"/>
      <c r="Y212" s="284"/>
      <c r="Z212" s="284"/>
      <c r="AA212" s="284"/>
      <c r="AB212" s="284"/>
      <c r="AC212" s="284"/>
      <c r="AD212" s="284"/>
      <c r="AE212" s="284"/>
      <c r="AF212" s="284"/>
      <c r="AG212" s="284"/>
      <c r="AH212" s="284"/>
      <c r="AI212" s="284"/>
      <c r="AJ212" s="284"/>
      <c r="AK212" s="284"/>
      <c r="AL212" s="284"/>
      <c r="AM212" s="284"/>
      <c r="AN212" s="284"/>
      <c r="AO212" s="284"/>
      <c r="AP212" s="284"/>
      <c r="AQ212" s="284"/>
      <c r="AR212" s="284"/>
      <c r="AS212" s="284"/>
      <c r="AT212" s="284"/>
      <c r="AU212" s="284"/>
      <c r="AV212" s="284"/>
      <c r="AW212" s="284"/>
      <c r="AX212" s="285"/>
      <c r="AY212" s="286" t="s">
        <v>434</v>
      </c>
      <c r="AZ212" s="239"/>
      <c r="BA212" s="239"/>
      <c r="BB212" s="239"/>
      <c r="BC212" s="239"/>
      <c r="BD212" s="240"/>
      <c r="BE212" s="279" t="s">
        <v>56</v>
      </c>
      <c r="BF212" s="279"/>
      <c r="BG212" s="279"/>
      <c r="BH212" s="279"/>
      <c r="BI212" s="279"/>
      <c r="BJ212" s="279"/>
      <c r="BK212" s="287"/>
      <c r="BL212" s="239"/>
      <c r="BM212" s="239"/>
      <c r="BN212" s="239"/>
      <c r="BO212" s="239"/>
      <c r="BP212" s="239"/>
      <c r="BQ212" s="239"/>
      <c r="BR212" s="239"/>
      <c r="BS212" s="240"/>
      <c r="BT212" s="288"/>
      <c r="BU212" s="289"/>
      <c r="BV212" s="289"/>
      <c r="BW212" s="289"/>
      <c r="BX212" s="289"/>
      <c r="BY212" s="289"/>
      <c r="BZ212" s="290"/>
      <c r="CA212" s="243"/>
      <c r="CB212" s="244"/>
      <c r="CC212" s="244"/>
      <c r="CD212" s="244"/>
      <c r="CE212" s="244"/>
      <c r="CF212" s="244"/>
      <c r="CG212" s="245"/>
      <c r="CH212" s="243"/>
      <c r="CI212" s="244"/>
      <c r="CJ212" s="244"/>
      <c r="CK212" s="244"/>
      <c r="CL212" s="244"/>
      <c r="CM212" s="244"/>
      <c r="CN212" s="245"/>
      <c r="CO212" s="251"/>
      <c r="CP212" s="252"/>
      <c r="CQ212" s="252"/>
      <c r="CR212" s="252"/>
      <c r="CS212" s="252"/>
      <c r="CT212" s="252"/>
      <c r="CU212" s="253"/>
    </row>
    <row r="213" spans="1:99" s="11" customFormat="1" ht="109.15" customHeight="1" x14ac:dyDescent="0.25">
      <c r="A213" s="239" t="s">
        <v>432</v>
      </c>
      <c r="B213" s="239"/>
      <c r="C213" s="239"/>
      <c r="D213" s="239"/>
      <c r="E213" s="240"/>
      <c r="F213" s="283" t="s">
        <v>444</v>
      </c>
      <c r="G213" s="284"/>
      <c r="H213" s="284"/>
      <c r="I213" s="284"/>
      <c r="J213" s="284"/>
      <c r="K213" s="284"/>
      <c r="L213" s="284"/>
      <c r="M213" s="284"/>
      <c r="N213" s="284"/>
      <c r="O213" s="284"/>
      <c r="P213" s="284"/>
      <c r="Q213" s="284"/>
      <c r="R213" s="284"/>
      <c r="S213" s="284"/>
      <c r="T213" s="284"/>
      <c r="U213" s="284"/>
      <c r="V213" s="284"/>
      <c r="W213" s="284"/>
      <c r="X213" s="284"/>
      <c r="Y213" s="284"/>
      <c r="Z213" s="284"/>
      <c r="AA213" s="284"/>
      <c r="AB213" s="284"/>
      <c r="AC213" s="284"/>
      <c r="AD213" s="284"/>
      <c r="AE213" s="284"/>
      <c r="AF213" s="284"/>
      <c r="AG213" s="284"/>
      <c r="AH213" s="284"/>
      <c r="AI213" s="284"/>
      <c r="AJ213" s="284"/>
      <c r="AK213" s="284"/>
      <c r="AL213" s="284"/>
      <c r="AM213" s="284"/>
      <c r="AN213" s="284"/>
      <c r="AO213" s="284"/>
      <c r="AP213" s="284"/>
      <c r="AQ213" s="284"/>
      <c r="AR213" s="284"/>
      <c r="AS213" s="284"/>
      <c r="AT213" s="284"/>
      <c r="AU213" s="284"/>
      <c r="AV213" s="284"/>
      <c r="AW213" s="284"/>
      <c r="AX213" s="285"/>
      <c r="AY213" s="286" t="s">
        <v>435</v>
      </c>
      <c r="AZ213" s="239"/>
      <c r="BA213" s="239"/>
      <c r="BB213" s="239"/>
      <c r="BC213" s="239"/>
      <c r="BD213" s="240"/>
      <c r="BE213" s="279" t="s">
        <v>56</v>
      </c>
      <c r="BF213" s="279"/>
      <c r="BG213" s="279"/>
      <c r="BH213" s="279"/>
      <c r="BI213" s="279"/>
      <c r="BJ213" s="279"/>
      <c r="BK213" s="287"/>
      <c r="BL213" s="239"/>
      <c r="BM213" s="239"/>
      <c r="BN213" s="239"/>
      <c r="BO213" s="239"/>
      <c r="BP213" s="239"/>
      <c r="BQ213" s="239"/>
      <c r="BR213" s="239"/>
      <c r="BS213" s="240"/>
      <c r="BT213" s="288"/>
      <c r="BU213" s="289"/>
      <c r="BV213" s="289"/>
      <c r="BW213" s="289"/>
      <c r="BX213" s="289"/>
      <c r="BY213" s="289"/>
      <c r="BZ213" s="290"/>
      <c r="CA213" s="288"/>
      <c r="CB213" s="289"/>
      <c r="CC213" s="289"/>
      <c r="CD213" s="289"/>
      <c r="CE213" s="289"/>
      <c r="CF213" s="289"/>
      <c r="CG213" s="290"/>
      <c r="CH213" s="288"/>
      <c r="CI213" s="289"/>
      <c r="CJ213" s="289"/>
      <c r="CK213" s="289"/>
      <c r="CL213" s="289"/>
      <c r="CM213" s="289"/>
      <c r="CN213" s="290"/>
      <c r="CO213" s="291"/>
      <c r="CP213" s="292"/>
      <c r="CQ213" s="292"/>
      <c r="CR213" s="292"/>
      <c r="CS213" s="292"/>
      <c r="CT213" s="292"/>
      <c r="CU213" s="293"/>
    </row>
    <row r="214" spans="1:99" s="11" customFormat="1" ht="40.15" customHeight="1" x14ac:dyDescent="0.25">
      <c r="A214" s="239" t="s">
        <v>433</v>
      </c>
      <c r="B214" s="239"/>
      <c r="C214" s="239"/>
      <c r="D214" s="239"/>
      <c r="E214" s="240"/>
      <c r="F214" s="283" t="s">
        <v>445</v>
      </c>
      <c r="G214" s="284"/>
      <c r="H214" s="284"/>
      <c r="I214" s="284"/>
      <c r="J214" s="284"/>
      <c r="K214" s="284"/>
      <c r="L214" s="284"/>
      <c r="M214" s="284"/>
      <c r="N214" s="284"/>
      <c r="O214" s="284"/>
      <c r="P214" s="284"/>
      <c r="Q214" s="284"/>
      <c r="R214" s="284"/>
      <c r="S214" s="284"/>
      <c r="T214" s="284"/>
      <c r="U214" s="284"/>
      <c r="V214" s="284"/>
      <c r="W214" s="284"/>
      <c r="X214" s="284"/>
      <c r="Y214" s="284"/>
      <c r="Z214" s="284"/>
      <c r="AA214" s="284"/>
      <c r="AB214" s="284"/>
      <c r="AC214" s="284"/>
      <c r="AD214" s="284"/>
      <c r="AE214" s="284"/>
      <c r="AF214" s="284"/>
      <c r="AG214" s="284"/>
      <c r="AH214" s="284"/>
      <c r="AI214" s="284"/>
      <c r="AJ214" s="284"/>
      <c r="AK214" s="284"/>
      <c r="AL214" s="284"/>
      <c r="AM214" s="284"/>
      <c r="AN214" s="284"/>
      <c r="AO214" s="284"/>
      <c r="AP214" s="284"/>
      <c r="AQ214" s="284"/>
      <c r="AR214" s="284"/>
      <c r="AS214" s="284"/>
      <c r="AT214" s="284"/>
      <c r="AU214" s="284"/>
      <c r="AV214" s="284"/>
      <c r="AW214" s="284"/>
      <c r="AX214" s="285"/>
      <c r="AY214" s="286" t="s">
        <v>436</v>
      </c>
      <c r="AZ214" s="239"/>
      <c r="BA214" s="239"/>
      <c r="BB214" s="239"/>
      <c r="BC214" s="239"/>
      <c r="BD214" s="240"/>
      <c r="BE214" s="279" t="s">
        <v>56</v>
      </c>
      <c r="BF214" s="279"/>
      <c r="BG214" s="279"/>
      <c r="BH214" s="279"/>
      <c r="BI214" s="279"/>
      <c r="BJ214" s="279"/>
      <c r="BK214" s="287"/>
      <c r="BL214" s="239"/>
      <c r="BM214" s="239"/>
      <c r="BN214" s="239"/>
      <c r="BO214" s="239"/>
      <c r="BP214" s="239"/>
      <c r="BQ214" s="239"/>
      <c r="BR214" s="239"/>
      <c r="BS214" s="240"/>
      <c r="BT214" s="288"/>
      <c r="BU214" s="289"/>
      <c r="BV214" s="289"/>
      <c r="BW214" s="289"/>
      <c r="BX214" s="289"/>
      <c r="BY214" s="289"/>
      <c r="BZ214" s="290"/>
      <c r="CA214" s="288"/>
      <c r="CB214" s="289"/>
      <c r="CC214" s="289"/>
      <c r="CD214" s="289"/>
      <c r="CE214" s="289"/>
      <c r="CF214" s="289"/>
      <c r="CG214" s="290"/>
      <c r="CH214" s="288"/>
      <c r="CI214" s="289"/>
      <c r="CJ214" s="289"/>
      <c r="CK214" s="289"/>
      <c r="CL214" s="289"/>
      <c r="CM214" s="289"/>
      <c r="CN214" s="290"/>
      <c r="CO214" s="291"/>
      <c r="CP214" s="292"/>
      <c r="CQ214" s="292"/>
      <c r="CR214" s="292"/>
      <c r="CS214" s="292"/>
      <c r="CT214" s="292"/>
      <c r="CU214" s="293"/>
    </row>
    <row r="215" spans="1:99" s="11" customFormat="1" ht="49.15" customHeight="1" x14ac:dyDescent="0.25">
      <c r="A215" s="239" t="s">
        <v>440</v>
      </c>
      <c r="B215" s="239"/>
      <c r="C215" s="239"/>
      <c r="D215" s="239"/>
      <c r="E215" s="240"/>
      <c r="F215" s="283" t="s">
        <v>442</v>
      </c>
      <c r="G215" s="284"/>
      <c r="H215" s="284"/>
      <c r="I215" s="284"/>
      <c r="J215" s="284"/>
      <c r="K215" s="284"/>
      <c r="L215" s="284"/>
      <c r="M215" s="284"/>
      <c r="N215" s="284"/>
      <c r="O215" s="284"/>
      <c r="P215" s="284"/>
      <c r="Q215" s="284"/>
      <c r="R215" s="284"/>
      <c r="S215" s="284"/>
      <c r="T215" s="284"/>
      <c r="U215" s="284"/>
      <c r="V215" s="284"/>
      <c r="W215" s="284"/>
      <c r="X215" s="284"/>
      <c r="Y215" s="284"/>
      <c r="Z215" s="284"/>
      <c r="AA215" s="284"/>
      <c r="AB215" s="284"/>
      <c r="AC215" s="284"/>
      <c r="AD215" s="284"/>
      <c r="AE215" s="284"/>
      <c r="AF215" s="284"/>
      <c r="AG215" s="284"/>
      <c r="AH215" s="284"/>
      <c r="AI215" s="284"/>
      <c r="AJ215" s="284"/>
      <c r="AK215" s="284"/>
      <c r="AL215" s="284"/>
      <c r="AM215" s="284"/>
      <c r="AN215" s="284"/>
      <c r="AO215" s="284"/>
      <c r="AP215" s="284"/>
      <c r="AQ215" s="284"/>
      <c r="AR215" s="284"/>
      <c r="AS215" s="284"/>
      <c r="AT215" s="284"/>
      <c r="AU215" s="284"/>
      <c r="AV215" s="284"/>
      <c r="AW215" s="284"/>
      <c r="AX215" s="285"/>
      <c r="AY215" s="286" t="s">
        <v>441</v>
      </c>
      <c r="AZ215" s="239"/>
      <c r="BA215" s="239"/>
      <c r="BB215" s="239"/>
      <c r="BC215" s="239"/>
      <c r="BD215" s="240"/>
      <c r="BE215" s="279" t="s">
        <v>56</v>
      </c>
      <c r="BF215" s="279"/>
      <c r="BG215" s="279"/>
      <c r="BH215" s="279"/>
      <c r="BI215" s="279"/>
      <c r="BJ215" s="279"/>
      <c r="BK215" s="287"/>
      <c r="BL215" s="239"/>
      <c r="BM215" s="239"/>
      <c r="BN215" s="239"/>
      <c r="BO215" s="239"/>
      <c r="BP215" s="239"/>
      <c r="BQ215" s="239"/>
      <c r="BR215" s="239"/>
      <c r="BS215" s="240"/>
      <c r="BT215" s="288"/>
      <c r="BU215" s="289"/>
      <c r="BV215" s="289"/>
      <c r="BW215" s="289"/>
      <c r="BX215" s="289"/>
      <c r="BY215" s="289"/>
      <c r="BZ215" s="290"/>
      <c r="CA215" s="243"/>
      <c r="CB215" s="244"/>
      <c r="CC215" s="244"/>
      <c r="CD215" s="244"/>
      <c r="CE215" s="244"/>
      <c r="CF215" s="244"/>
      <c r="CG215" s="245"/>
      <c r="CH215" s="243"/>
      <c r="CI215" s="244"/>
      <c r="CJ215" s="244"/>
      <c r="CK215" s="244"/>
      <c r="CL215" s="244"/>
      <c r="CM215" s="244"/>
      <c r="CN215" s="245"/>
      <c r="CO215" s="251"/>
      <c r="CP215" s="252"/>
      <c r="CQ215" s="252"/>
      <c r="CR215" s="252"/>
      <c r="CS215" s="252"/>
      <c r="CT215" s="252"/>
      <c r="CU215" s="253"/>
    </row>
    <row r="216" spans="1:99" s="11" customFormat="1" ht="14" x14ac:dyDescent="0.25">
      <c r="A216" s="239" t="s">
        <v>258</v>
      </c>
      <c r="B216" s="239"/>
      <c r="C216" s="239"/>
      <c r="D216" s="239"/>
      <c r="E216" s="240"/>
      <c r="F216" s="275" t="s">
        <v>336</v>
      </c>
      <c r="G216" s="276"/>
      <c r="H216" s="276"/>
      <c r="I216" s="276"/>
      <c r="J216" s="276"/>
      <c r="K216" s="276"/>
      <c r="L216" s="276"/>
      <c r="M216" s="276"/>
      <c r="N216" s="276"/>
      <c r="O216" s="276"/>
      <c r="P216" s="276"/>
      <c r="Q216" s="276"/>
      <c r="R216" s="276"/>
      <c r="S216" s="276"/>
      <c r="T216" s="276"/>
      <c r="U216" s="276"/>
      <c r="V216" s="276"/>
      <c r="W216" s="276"/>
      <c r="X216" s="276"/>
      <c r="Y216" s="276"/>
      <c r="Z216" s="276"/>
      <c r="AA216" s="276"/>
      <c r="AB216" s="276"/>
      <c r="AC216" s="276"/>
      <c r="AD216" s="276"/>
      <c r="AE216" s="276"/>
      <c r="AF216" s="276"/>
      <c r="AG216" s="276"/>
      <c r="AH216" s="276"/>
      <c r="AI216" s="276"/>
      <c r="AJ216" s="276"/>
      <c r="AK216" s="276"/>
      <c r="AL216" s="276"/>
      <c r="AM216" s="276"/>
      <c r="AN216" s="276"/>
      <c r="AO216" s="276"/>
      <c r="AP216" s="276"/>
      <c r="AQ216" s="276"/>
      <c r="AR216" s="276"/>
      <c r="AS216" s="276"/>
      <c r="AT216" s="276"/>
      <c r="AU216" s="276"/>
      <c r="AV216" s="276"/>
      <c r="AW216" s="276"/>
      <c r="AX216" s="277"/>
      <c r="AY216" s="286" t="s">
        <v>256</v>
      </c>
      <c r="AZ216" s="239"/>
      <c r="BA216" s="239"/>
      <c r="BB216" s="239"/>
      <c r="BC216" s="239"/>
      <c r="BD216" s="240"/>
      <c r="BE216" s="287" t="s">
        <v>56</v>
      </c>
      <c r="BF216" s="239"/>
      <c r="BG216" s="239"/>
      <c r="BH216" s="239"/>
      <c r="BI216" s="239"/>
      <c r="BJ216" s="240"/>
      <c r="BK216" s="287"/>
      <c r="BL216" s="239"/>
      <c r="BM216" s="239"/>
      <c r="BN216" s="239"/>
      <c r="BO216" s="239"/>
      <c r="BP216" s="239"/>
      <c r="BQ216" s="239"/>
      <c r="BR216" s="239"/>
      <c r="BS216" s="240"/>
      <c r="BT216" s="288"/>
      <c r="BU216" s="289"/>
      <c r="BV216" s="289"/>
      <c r="BW216" s="289"/>
      <c r="BX216" s="289"/>
      <c r="BY216" s="289"/>
      <c r="BZ216" s="290"/>
      <c r="CA216" s="265"/>
      <c r="CB216" s="265"/>
      <c r="CC216" s="265"/>
      <c r="CD216" s="265"/>
      <c r="CE216" s="265"/>
      <c r="CF216" s="265"/>
      <c r="CG216" s="265"/>
      <c r="CH216" s="265"/>
      <c r="CI216" s="265"/>
      <c r="CJ216" s="265"/>
      <c r="CK216" s="265"/>
      <c r="CL216" s="265"/>
      <c r="CM216" s="265"/>
      <c r="CN216" s="265"/>
      <c r="CO216" s="289"/>
      <c r="CP216" s="289"/>
      <c r="CQ216" s="289"/>
      <c r="CR216" s="289"/>
      <c r="CS216" s="289"/>
      <c r="CT216" s="289"/>
      <c r="CU216" s="297"/>
    </row>
    <row r="217" spans="1:99" s="11" customFormat="1" ht="12.25" customHeight="1" x14ac:dyDescent="0.25">
      <c r="A217" s="239"/>
      <c r="B217" s="239"/>
      <c r="C217" s="239"/>
      <c r="D217" s="239"/>
      <c r="E217" s="240"/>
      <c r="F217" s="266" t="s">
        <v>330</v>
      </c>
      <c r="G217" s="267"/>
      <c r="H217" s="267"/>
      <c r="I217" s="267"/>
      <c r="J217" s="267"/>
      <c r="K217" s="267"/>
      <c r="L217" s="267"/>
      <c r="M217" s="267"/>
      <c r="N217" s="267"/>
      <c r="O217" s="267"/>
      <c r="P217" s="267"/>
      <c r="Q217" s="267"/>
      <c r="R217" s="267"/>
      <c r="S217" s="267"/>
      <c r="T217" s="267"/>
      <c r="U217" s="267"/>
      <c r="V217" s="267"/>
      <c r="W217" s="267"/>
      <c r="X217" s="267"/>
      <c r="Y217" s="267"/>
      <c r="Z217" s="267"/>
      <c r="AA217" s="267"/>
      <c r="AB217" s="267"/>
      <c r="AC217" s="267"/>
      <c r="AD217" s="267"/>
      <c r="AE217" s="267"/>
      <c r="AF217" s="267"/>
      <c r="AG217" s="267"/>
      <c r="AH217" s="267"/>
      <c r="AI217" s="267"/>
      <c r="AJ217" s="267"/>
      <c r="AK217" s="267"/>
      <c r="AL217" s="267"/>
      <c r="AM217" s="267"/>
      <c r="AN217" s="267"/>
      <c r="AO217" s="267"/>
      <c r="AP217" s="267"/>
      <c r="AQ217" s="267"/>
      <c r="AR217" s="267"/>
      <c r="AS217" s="267"/>
      <c r="AT217" s="267"/>
      <c r="AU217" s="267"/>
      <c r="AV217" s="267"/>
      <c r="AW217" s="267"/>
      <c r="AX217" s="268"/>
      <c r="AY217" s="233" t="s">
        <v>326</v>
      </c>
      <c r="AZ217" s="225"/>
      <c r="BA217" s="225"/>
      <c r="BB217" s="225"/>
      <c r="BC217" s="225"/>
      <c r="BD217" s="226"/>
      <c r="BE217" s="224" t="s">
        <v>56</v>
      </c>
      <c r="BF217" s="225"/>
      <c r="BG217" s="225"/>
      <c r="BH217" s="225"/>
      <c r="BI217" s="225"/>
      <c r="BJ217" s="226"/>
      <c r="BK217" s="224"/>
      <c r="BL217" s="225"/>
      <c r="BM217" s="225"/>
      <c r="BN217" s="225"/>
      <c r="BO217" s="225"/>
      <c r="BP217" s="225"/>
      <c r="BQ217" s="225"/>
      <c r="BR217" s="225"/>
      <c r="BS217" s="226"/>
      <c r="BT217" s="243"/>
      <c r="BU217" s="244"/>
      <c r="BV217" s="244"/>
      <c r="BW217" s="244"/>
      <c r="BX217" s="244"/>
      <c r="BY217" s="244"/>
      <c r="BZ217" s="245"/>
      <c r="CA217" s="265"/>
      <c r="CB217" s="265"/>
      <c r="CC217" s="265"/>
      <c r="CD217" s="265"/>
      <c r="CE217" s="265"/>
      <c r="CF217" s="265"/>
      <c r="CG217" s="265"/>
      <c r="CH217" s="265"/>
      <c r="CI217" s="265"/>
      <c r="CJ217" s="265"/>
      <c r="CK217" s="265"/>
      <c r="CL217" s="265"/>
      <c r="CM217" s="265"/>
      <c r="CN217" s="265"/>
      <c r="CO217" s="244"/>
      <c r="CP217" s="244"/>
      <c r="CQ217" s="244"/>
      <c r="CR217" s="244"/>
      <c r="CS217" s="244"/>
      <c r="CT217" s="244"/>
      <c r="CU217" s="300"/>
    </row>
    <row r="218" spans="1:99" s="11" customFormat="1" ht="12.25" customHeight="1" x14ac:dyDescent="0.25">
      <c r="A218" s="239"/>
      <c r="B218" s="239"/>
      <c r="C218" s="239"/>
      <c r="D218" s="239"/>
      <c r="E218" s="240"/>
      <c r="F218" s="272"/>
      <c r="G218" s="272"/>
      <c r="H218" s="272"/>
      <c r="I218" s="272"/>
      <c r="J218" s="272"/>
      <c r="K218" s="272"/>
      <c r="L218" s="272"/>
      <c r="M218" s="272"/>
      <c r="N218" s="272"/>
      <c r="O218" s="272"/>
      <c r="P218" s="272"/>
      <c r="Q218" s="272"/>
      <c r="R218" s="272"/>
      <c r="S218" s="272"/>
      <c r="T218" s="272"/>
      <c r="U218" s="272"/>
      <c r="V218" s="272"/>
      <c r="W218" s="272"/>
      <c r="X218" s="272"/>
      <c r="Y218" s="272"/>
      <c r="Z218" s="272"/>
      <c r="AA218" s="272"/>
      <c r="AB218" s="272"/>
      <c r="AC218" s="272"/>
      <c r="AD218" s="272"/>
      <c r="AE218" s="272"/>
      <c r="AF218" s="272"/>
      <c r="AG218" s="272"/>
      <c r="AH218" s="272"/>
      <c r="AI218" s="272"/>
      <c r="AJ218" s="272"/>
      <c r="AK218" s="272"/>
      <c r="AL218" s="272"/>
      <c r="AM218" s="272"/>
      <c r="AN218" s="272"/>
      <c r="AO218" s="272"/>
      <c r="AP218" s="272"/>
      <c r="AQ218" s="272"/>
      <c r="AR218" s="272"/>
      <c r="AS218" s="272"/>
      <c r="AT218" s="272"/>
      <c r="AU218" s="272"/>
      <c r="AV218" s="272"/>
      <c r="AW218" s="272"/>
      <c r="AX218" s="272"/>
      <c r="AY218" s="237"/>
      <c r="AZ218" s="228"/>
      <c r="BA218" s="228"/>
      <c r="BB218" s="228"/>
      <c r="BC218" s="228"/>
      <c r="BD218" s="229"/>
      <c r="BE218" s="227"/>
      <c r="BF218" s="228"/>
      <c r="BG218" s="228"/>
      <c r="BH218" s="228"/>
      <c r="BI218" s="228"/>
      <c r="BJ218" s="229"/>
      <c r="BK218" s="227"/>
      <c r="BL218" s="228"/>
      <c r="BM218" s="228"/>
      <c r="BN218" s="228"/>
      <c r="BO218" s="228"/>
      <c r="BP218" s="228"/>
      <c r="BQ218" s="228"/>
      <c r="BR218" s="228"/>
      <c r="BS218" s="229"/>
      <c r="BT218" s="248"/>
      <c r="BU218" s="249"/>
      <c r="BV218" s="249"/>
      <c r="BW218" s="249"/>
      <c r="BX218" s="249"/>
      <c r="BY218" s="249"/>
      <c r="BZ218" s="250"/>
      <c r="CA218" s="265"/>
      <c r="CB218" s="265"/>
      <c r="CC218" s="265"/>
      <c r="CD218" s="265"/>
      <c r="CE218" s="265"/>
      <c r="CF218" s="265"/>
      <c r="CG218" s="265"/>
      <c r="CH218" s="265"/>
      <c r="CI218" s="265"/>
      <c r="CJ218" s="265"/>
      <c r="CK218" s="265"/>
      <c r="CL218" s="265"/>
      <c r="CM218" s="265"/>
      <c r="CN218" s="265"/>
      <c r="CO218" s="249"/>
      <c r="CP218" s="249"/>
      <c r="CQ218" s="249"/>
      <c r="CR218" s="249"/>
      <c r="CS218" s="249"/>
      <c r="CT218" s="249"/>
      <c r="CU218" s="301"/>
    </row>
    <row r="219" spans="1:99" s="11" customFormat="1" ht="12.25" customHeight="1" x14ac:dyDescent="0.25">
      <c r="A219" s="239" t="s">
        <v>257</v>
      </c>
      <c r="B219" s="239"/>
      <c r="C219" s="239"/>
      <c r="D219" s="239"/>
      <c r="E219" s="240"/>
      <c r="F219" s="275" t="s">
        <v>268</v>
      </c>
      <c r="G219" s="276"/>
      <c r="H219" s="276"/>
      <c r="I219" s="276"/>
      <c r="J219" s="276"/>
      <c r="K219" s="276"/>
      <c r="L219" s="276"/>
      <c r="M219" s="276"/>
      <c r="N219" s="276"/>
      <c r="O219" s="276"/>
      <c r="P219" s="276"/>
      <c r="Q219" s="276"/>
      <c r="R219" s="276"/>
      <c r="S219" s="276"/>
      <c r="T219" s="276"/>
      <c r="U219" s="276"/>
      <c r="V219" s="276"/>
      <c r="W219" s="276"/>
      <c r="X219" s="276"/>
      <c r="Y219" s="276"/>
      <c r="Z219" s="276"/>
      <c r="AA219" s="276"/>
      <c r="AB219" s="276"/>
      <c r="AC219" s="276"/>
      <c r="AD219" s="276"/>
      <c r="AE219" s="276"/>
      <c r="AF219" s="276"/>
      <c r="AG219" s="276"/>
      <c r="AH219" s="276"/>
      <c r="AI219" s="276"/>
      <c r="AJ219" s="276"/>
      <c r="AK219" s="276"/>
      <c r="AL219" s="276"/>
      <c r="AM219" s="276"/>
      <c r="AN219" s="276"/>
      <c r="AO219" s="276"/>
      <c r="AP219" s="276"/>
      <c r="AQ219" s="276"/>
      <c r="AR219" s="276"/>
      <c r="AS219" s="276"/>
      <c r="AT219" s="276"/>
      <c r="AU219" s="276"/>
      <c r="AV219" s="276"/>
      <c r="AW219" s="276"/>
      <c r="AX219" s="277"/>
      <c r="AY219" s="278" t="s">
        <v>259</v>
      </c>
      <c r="AZ219" s="279"/>
      <c r="BA219" s="279"/>
      <c r="BB219" s="279"/>
      <c r="BC219" s="279"/>
      <c r="BD219" s="279"/>
      <c r="BE219" s="279" t="s">
        <v>56</v>
      </c>
      <c r="BF219" s="279"/>
      <c r="BG219" s="279"/>
      <c r="BH219" s="279"/>
      <c r="BI219" s="279"/>
      <c r="BJ219" s="279"/>
      <c r="BK219" s="279"/>
      <c r="BL219" s="279"/>
      <c r="BM219" s="279"/>
      <c r="BN219" s="279"/>
      <c r="BO219" s="279"/>
      <c r="BP219" s="279"/>
      <c r="BQ219" s="279"/>
      <c r="BR219" s="279"/>
      <c r="BS219" s="279"/>
      <c r="BT219" s="265"/>
      <c r="BU219" s="265"/>
      <c r="BV219" s="265"/>
      <c r="BW219" s="265"/>
      <c r="BX219" s="265"/>
      <c r="BY219" s="265"/>
      <c r="BZ219" s="265"/>
      <c r="CA219" s="265"/>
      <c r="CB219" s="265"/>
      <c r="CC219" s="265"/>
      <c r="CD219" s="265"/>
      <c r="CE219" s="265"/>
      <c r="CF219" s="265"/>
      <c r="CG219" s="265"/>
      <c r="CH219" s="265"/>
      <c r="CI219" s="265"/>
      <c r="CJ219" s="265"/>
      <c r="CK219" s="265"/>
      <c r="CL219" s="265"/>
      <c r="CM219" s="265"/>
      <c r="CN219" s="265"/>
      <c r="CO219" s="302"/>
      <c r="CP219" s="302"/>
      <c r="CQ219" s="302"/>
      <c r="CR219" s="302"/>
      <c r="CS219" s="302"/>
      <c r="CT219" s="302"/>
      <c r="CU219" s="302"/>
    </row>
    <row r="220" spans="1:99" s="11" customFormat="1" ht="12.25" customHeight="1" x14ac:dyDescent="0.25">
      <c r="A220" s="228" t="s">
        <v>260</v>
      </c>
      <c r="B220" s="228"/>
      <c r="C220" s="228"/>
      <c r="D220" s="228"/>
      <c r="E220" s="229"/>
      <c r="F220" s="298" t="s">
        <v>49</v>
      </c>
      <c r="G220" s="298"/>
      <c r="H220" s="298"/>
      <c r="I220" s="298"/>
      <c r="J220" s="298"/>
      <c r="K220" s="298"/>
      <c r="L220" s="298"/>
      <c r="M220" s="298"/>
      <c r="N220" s="298"/>
      <c r="O220" s="298"/>
      <c r="P220" s="298"/>
      <c r="Q220" s="298"/>
      <c r="R220" s="298"/>
      <c r="S220" s="298"/>
      <c r="T220" s="298"/>
      <c r="U220" s="298"/>
      <c r="V220" s="298"/>
      <c r="W220" s="298"/>
      <c r="X220" s="298"/>
      <c r="Y220" s="298"/>
      <c r="Z220" s="298"/>
      <c r="AA220" s="298"/>
      <c r="AB220" s="298"/>
      <c r="AC220" s="298"/>
      <c r="AD220" s="298"/>
      <c r="AE220" s="298"/>
      <c r="AF220" s="298"/>
      <c r="AG220" s="298"/>
      <c r="AH220" s="298"/>
      <c r="AI220" s="298"/>
      <c r="AJ220" s="298"/>
      <c r="AK220" s="298"/>
      <c r="AL220" s="298"/>
      <c r="AM220" s="298"/>
      <c r="AN220" s="298"/>
      <c r="AO220" s="298"/>
      <c r="AP220" s="298"/>
      <c r="AQ220" s="298"/>
      <c r="AR220" s="298"/>
      <c r="AS220" s="298"/>
      <c r="AT220" s="298"/>
      <c r="AU220" s="298"/>
      <c r="AV220" s="298"/>
      <c r="AW220" s="298"/>
      <c r="AX220" s="299"/>
      <c r="AY220" s="233" t="s">
        <v>262</v>
      </c>
      <c r="AZ220" s="225"/>
      <c r="BA220" s="225"/>
      <c r="BB220" s="225"/>
      <c r="BC220" s="225"/>
      <c r="BD220" s="226"/>
      <c r="BE220" s="224" t="s">
        <v>56</v>
      </c>
      <c r="BF220" s="225"/>
      <c r="BG220" s="225"/>
      <c r="BH220" s="225"/>
      <c r="BI220" s="225"/>
      <c r="BJ220" s="226"/>
      <c r="BK220" s="224"/>
      <c r="BL220" s="225"/>
      <c r="BM220" s="225"/>
      <c r="BN220" s="225"/>
      <c r="BO220" s="225"/>
      <c r="BP220" s="225"/>
      <c r="BQ220" s="225"/>
      <c r="BR220" s="225"/>
      <c r="BS220" s="226"/>
      <c r="BT220" s="243"/>
      <c r="BU220" s="244"/>
      <c r="BV220" s="244"/>
      <c r="BW220" s="244"/>
      <c r="BX220" s="244"/>
      <c r="BY220" s="244"/>
      <c r="BZ220" s="245"/>
      <c r="CA220" s="265"/>
      <c r="CB220" s="265"/>
      <c r="CC220" s="265"/>
      <c r="CD220" s="265"/>
      <c r="CE220" s="265"/>
      <c r="CF220" s="265"/>
      <c r="CG220" s="265"/>
      <c r="CH220" s="265"/>
      <c r="CI220" s="265"/>
      <c r="CJ220" s="265"/>
      <c r="CK220" s="265"/>
      <c r="CL220" s="265"/>
      <c r="CM220" s="265"/>
      <c r="CN220" s="265"/>
      <c r="CO220" s="244"/>
      <c r="CP220" s="244"/>
      <c r="CQ220" s="244"/>
      <c r="CR220" s="244"/>
      <c r="CS220" s="244"/>
      <c r="CT220" s="244"/>
      <c r="CU220" s="300"/>
    </row>
    <row r="221" spans="1:99" s="11" customFormat="1" ht="12.25" customHeight="1" x14ac:dyDescent="0.25">
      <c r="A221" s="239"/>
      <c r="B221" s="239"/>
      <c r="C221" s="239"/>
      <c r="D221" s="239"/>
      <c r="E221" s="240"/>
      <c r="F221" s="272" t="s">
        <v>240</v>
      </c>
      <c r="G221" s="272"/>
      <c r="H221" s="272"/>
      <c r="I221" s="272"/>
      <c r="J221" s="272"/>
      <c r="K221" s="272"/>
      <c r="L221" s="272"/>
      <c r="M221" s="272"/>
      <c r="N221" s="272"/>
      <c r="O221" s="272"/>
      <c r="P221" s="272"/>
      <c r="Q221" s="272"/>
      <c r="R221" s="272"/>
      <c r="S221" s="272"/>
      <c r="T221" s="272"/>
      <c r="U221" s="272"/>
      <c r="V221" s="272"/>
      <c r="W221" s="272"/>
      <c r="X221" s="272"/>
      <c r="Y221" s="272"/>
      <c r="Z221" s="272"/>
      <c r="AA221" s="272"/>
      <c r="AB221" s="272"/>
      <c r="AC221" s="272"/>
      <c r="AD221" s="272"/>
      <c r="AE221" s="272"/>
      <c r="AF221" s="272"/>
      <c r="AG221" s="272"/>
      <c r="AH221" s="272"/>
      <c r="AI221" s="272"/>
      <c r="AJ221" s="272"/>
      <c r="AK221" s="272"/>
      <c r="AL221" s="272"/>
      <c r="AM221" s="272"/>
      <c r="AN221" s="272"/>
      <c r="AO221" s="272"/>
      <c r="AP221" s="272"/>
      <c r="AQ221" s="272"/>
      <c r="AR221" s="272"/>
      <c r="AS221" s="272"/>
      <c r="AT221" s="272"/>
      <c r="AU221" s="272"/>
      <c r="AV221" s="272"/>
      <c r="AW221" s="272"/>
      <c r="AX221" s="303"/>
      <c r="AY221" s="237"/>
      <c r="AZ221" s="228"/>
      <c r="BA221" s="228"/>
      <c r="BB221" s="228"/>
      <c r="BC221" s="228"/>
      <c r="BD221" s="229"/>
      <c r="BE221" s="227"/>
      <c r="BF221" s="228"/>
      <c r="BG221" s="228"/>
      <c r="BH221" s="228"/>
      <c r="BI221" s="228"/>
      <c r="BJ221" s="229"/>
      <c r="BK221" s="227"/>
      <c r="BL221" s="228"/>
      <c r="BM221" s="228"/>
      <c r="BN221" s="228"/>
      <c r="BO221" s="228"/>
      <c r="BP221" s="228"/>
      <c r="BQ221" s="228"/>
      <c r="BR221" s="228"/>
      <c r="BS221" s="229"/>
      <c r="BT221" s="248"/>
      <c r="BU221" s="249"/>
      <c r="BV221" s="249"/>
      <c r="BW221" s="249"/>
      <c r="BX221" s="249"/>
      <c r="BY221" s="249"/>
      <c r="BZ221" s="250"/>
      <c r="CA221" s="265"/>
      <c r="CB221" s="265"/>
      <c r="CC221" s="265"/>
      <c r="CD221" s="265"/>
      <c r="CE221" s="265"/>
      <c r="CF221" s="265"/>
      <c r="CG221" s="265"/>
      <c r="CH221" s="265"/>
      <c r="CI221" s="265"/>
      <c r="CJ221" s="265"/>
      <c r="CK221" s="265"/>
      <c r="CL221" s="265"/>
      <c r="CM221" s="265"/>
      <c r="CN221" s="265"/>
      <c r="CO221" s="249"/>
      <c r="CP221" s="249"/>
      <c r="CQ221" s="249"/>
      <c r="CR221" s="249"/>
      <c r="CS221" s="249"/>
      <c r="CT221" s="249"/>
      <c r="CU221" s="301"/>
    </row>
    <row r="222" spans="1:99" s="11" customFormat="1" ht="12.25" customHeight="1" x14ac:dyDescent="0.25">
      <c r="A222" s="239" t="s">
        <v>261</v>
      </c>
      <c r="B222" s="239"/>
      <c r="C222" s="239"/>
      <c r="D222" s="239"/>
      <c r="E222" s="240"/>
      <c r="F222" s="280" t="s">
        <v>332</v>
      </c>
      <c r="G222" s="281"/>
      <c r="H222" s="281"/>
      <c r="I222" s="281"/>
      <c r="J222" s="281"/>
      <c r="K222" s="281"/>
      <c r="L222" s="281"/>
      <c r="M222" s="281"/>
      <c r="N222" s="281"/>
      <c r="O222" s="281"/>
      <c r="P222" s="281"/>
      <c r="Q222" s="281"/>
      <c r="R222" s="281"/>
      <c r="S222" s="281"/>
      <c r="T222" s="281"/>
      <c r="U222" s="281"/>
      <c r="V222" s="281"/>
      <c r="W222" s="281"/>
      <c r="X222" s="281"/>
      <c r="Y222" s="281"/>
      <c r="Z222" s="281"/>
      <c r="AA222" s="281"/>
      <c r="AB222" s="281"/>
      <c r="AC222" s="281"/>
      <c r="AD222" s="281"/>
      <c r="AE222" s="281"/>
      <c r="AF222" s="281"/>
      <c r="AG222" s="281"/>
      <c r="AH222" s="281"/>
      <c r="AI222" s="281"/>
      <c r="AJ222" s="281"/>
      <c r="AK222" s="281"/>
      <c r="AL222" s="281"/>
      <c r="AM222" s="281"/>
      <c r="AN222" s="281"/>
      <c r="AO222" s="281"/>
      <c r="AP222" s="281"/>
      <c r="AQ222" s="281"/>
      <c r="AR222" s="281"/>
      <c r="AS222" s="281"/>
      <c r="AT222" s="281"/>
      <c r="AU222" s="281"/>
      <c r="AV222" s="281"/>
      <c r="AW222" s="281"/>
      <c r="AX222" s="282"/>
      <c r="AY222" s="278" t="s">
        <v>263</v>
      </c>
      <c r="AZ222" s="279"/>
      <c r="BA222" s="279"/>
      <c r="BB222" s="279"/>
      <c r="BC222" s="279"/>
      <c r="BD222" s="279"/>
      <c r="BE222" s="279" t="s">
        <v>56</v>
      </c>
      <c r="BF222" s="279"/>
      <c r="BG222" s="279"/>
      <c r="BH222" s="279"/>
      <c r="BI222" s="279"/>
      <c r="BJ222" s="279"/>
      <c r="BK222" s="279"/>
      <c r="BL222" s="279"/>
      <c r="BM222" s="279"/>
      <c r="BN222" s="279"/>
      <c r="BO222" s="279"/>
      <c r="BP222" s="279"/>
      <c r="BQ222" s="279"/>
      <c r="BR222" s="279"/>
      <c r="BS222" s="279"/>
      <c r="BT222" s="265"/>
      <c r="BU222" s="265"/>
      <c r="BV222" s="265"/>
      <c r="BW222" s="265"/>
      <c r="BX222" s="265"/>
      <c r="BY222" s="265"/>
      <c r="BZ222" s="265"/>
      <c r="CA222" s="265"/>
      <c r="CB222" s="265"/>
      <c r="CC222" s="265"/>
      <c r="CD222" s="265"/>
      <c r="CE222" s="265"/>
      <c r="CF222" s="265"/>
      <c r="CG222" s="265"/>
      <c r="CH222" s="265"/>
      <c r="CI222" s="265"/>
      <c r="CJ222" s="265"/>
      <c r="CK222" s="265"/>
      <c r="CL222" s="265"/>
      <c r="CM222" s="265"/>
      <c r="CN222" s="265"/>
      <c r="CO222" s="273"/>
      <c r="CP222" s="273"/>
      <c r="CQ222" s="273"/>
      <c r="CR222" s="273"/>
      <c r="CS222" s="273"/>
      <c r="CT222" s="273"/>
      <c r="CU222" s="274"/>
    </row>
    <row r="223" spans="1:99" s="11" customFormat="1" ht="12.25" customHeight="1" x14ac:dyDescent="0.25">
      <c r="A223" s="239" t="s">
        <v>264</v>
      </c>
      <c r="B223" s="239"/>
      <c r="C223" s="239"/>
      <c r="D223" s="239"/>
      <c r="E223" s="240"/>
      <c r="F223" s="275" t="s">
        <v>269</v>
      </c>
      <c r="G223" s="276"/>
      <c r="H223" s="276"/>
      <c r="I223" s="276"/>
      <c r="J223" s="276"/>
      <c r="K223" s="276"/>
      <c r="L223" s="276"/>
      <c r="M223" s="276"/>
      <c r="N223" s="276"/>
      <c r="O223" s="276"/>
      <c r="P223" s="276"/>
      <c r="Q223" s="276"/>
      <c r="R223" s="276"/>
      <c r="S223" s="276"/>
      <c r="T223" s="276"/>
      <c r="U223" s="276"/>
      <c r="V223" s="276"/>
      <c r="W223" s="276"/>
      <c r="X223" s="276"/>
      <c r="Y223" s="276"/>
      <c r="Z223" s="276"/>
      <c r="AA223" s="276"/>
      <c r="AB223" s="276"/>
      <c r="AC223" s="276"/>
      <c r="AD223" s="276"/>
      <c r="AE223" s="276"/>
      <c r="AF223" s="276"/>
      <c r="AG223" s="276"/>
      <c r="AH223" s="276"/>
      <c r="AI223" s="276"/>
      <c r="AJ223" s="276"/>
      <c r="AK223" s="276"/>
      <c r="AL223" s="276"/>
      <c r="AM223" s="276"/>
      <c r="AN223" s="276"/>
      <c r="AO223" s="276"/>
      <c r="AP223" s="276"/>
      <c r="AQ223" s="276"/>
      <c r="AR223" s="276"/>
      <c r="AS223" s="276"/>
      <c r="AT223" s="276"/>
      <c r="AU223" s="276"/>
      <c r="AV223" s="276"/>
      <c r="AW223" s="276"/>
      <c r="AX223" s="277"/>
      <c r="AY223" s="278" t="s">
        <v>265</v>
      </c>
      <c r="AZ223" s="279"/>
      <c r="BA223" s="279"/>
      <c r="BB223" s="279"/>
      <c r="BC223" s="279"/>
      <c r="BD223" s="279"/>
      <c r="BE223" s="279" t="s">
        <v>56</v>
      </c>
      <c r="BF223" s="279"/>
      <c r="BG223" s="279"/>
      <c r="BH223" s="279"/>
      <c r="BI223" s="279"/>
      <c r="BJ223" s="279"/>
      <c r="BK223" s="279"/>
      <c r="BL223" s="279"/>
      <c r="BM223" s="279"/>
      <c r="BN223" s="279"/>
      <c r="BO223" s="279"/>
      <c r="BP223" s="279"/>
      <c r="BQ223" s="279"/>
      <c r="BR223" s="279"/>
      <c r="BS223" s="279"/>
      <c r="BT223" s="265"/>
      <c r="BU223" s="265"/>
      <c r="BV223" s="265"/>
      <c r="BW223" s="265"/>
      <c r="BX223" s="265"/>
      <c r="BY223" s="265"/>
      <c r="BZ223" s="265"/>
      <c r="CA223" s="288"/>
      <c r="CB223" s="289"/>
      <c r="CC223" s="289"/>
      <c r="CD223" s="289"/>
      <c r="CE223" s="289"/>
      <c r="CF223" s="289"/>
      <c r="CG223" s="290"/>
      <c r="CH223" s="288"/>
      <c r="CI223" s="289"/>
      <c r="CJ223" s="289"/>
      <c r="CK223" s="289"/>
      <c r="CL223" s="289"/>
      <c r="CM223" s="289"/>
      <c r="CN223" s="290"/>
      <c r="CO223" s="139"/>
      <c r="CP223" s="140"/>
      <c r="CQ223" s="140"/>
      <c r="CR223" s="140"/>
      <c r="CS223" s="140"/>
      <c r="CT223" s="140"/>
      <c r="CU223" s="304"/>
    </row>
    <row r="224" spans="1:99" s="11" customFormat="1" ht="12.25" customHeight="1" x14ac:dyDescent="0.25">
      <c r="A224" s="239" t="s">
        <v>270</v>
      </c>
      <c r="B224" s="239"/>
      <c r="C224" s="239"/>
      <c r="D224" s="239"/>
      <c r="E224" s="240"/>
      <c r="F224" s="267" t="s">
        <v>49</v>
      </c>
      <c r="G224" s="267"/>
      <c r="H224" s="267"/>
      <c r="I224" s="267"/>
      <c r="J224" s="267"/>
      <c r="K224" s="267"/>
      <c r="L224" s="267"/>
      <c r="M224" s="267"/>
      <c r="N224" s="267"/>
      <c r="O224" s="267"/>
      <c r="P224" s="267"/>
      <c r="Q224" s="267"/>
      <c r="R224" s="267"/>
      <c r="S224" s="267"/>
      <c r="T224" s="267"/>
      <c r="U224" s="267"/>
      <c r="V224" s="267"/>
      <c r="W224" s="267"/>
      <c r="X224" s="267"/>
      <c r="Y224" s="267"/>
      <c r="Z224" s="267"/>
      <c r="AA224" s="267"/>
      <c r="AB224" s="267"/>
      <c r="AC224" s="267"/>
      <c r="AD224" s="267"/>
      <c r="AE224" s="267"/>
      <c r="AF224" s="267"/>
      <c r="AG224" s="267"/>
      <c r="AH224" s="267"/>
      <c r="AI224" s="267"/>
      <c r="AJ224" s="267"/>
      <c r="AK224" s="267"/>
      <c r="AL224" s="267"/>
      <c r="AM224" s="267"/>
      <c r="AN224" s="267"/>
      <c r="AO224" s="267"/>
      <c r="AP224" s="267"/>
      <c r="AQ224" s="267"/>
      <c r="AR224" s="267"/>
      <c r="AS224" s="267"/>
      <c r="AT224" s="267"/>
      <c r="AU224" s="267"/>
      <c r="AV224" s="267"/>
      <c r="AW224" s="267"/>
      <c r="AX224" s="267"/>
      <c r="AY224" s="233" t="s">
        <v>273</v>
      </c>
      <c r="AZ224" s="225"/>
      <c r="BA224" s="225"/>
      <c r="BB224" s="225"/>
      <c r="BC224" s="225"/>
      <c r="BD224" s="226"/>
      <c r="BE224" s="224" t="s">
        <v>56</v>
      </c>
      <c r="BF224" s="225"/>
      <c r="BG224" s="225"/>
      <c r="BH224" s="225"/>
      <c r="BI224" s="225"/>
      <c r="BJ224" s="226"/>
      <c r="BK224" s="224"/>
      <c r="BL224" s="225"/>
      <c r="BM224" s="225"/>
      <c r="BN224" s="225"/>
      <c r="BO224" s="225"/>
      <c r="BP224" s="225"/>
      <c r="BQ224" s="225"/>
      <c r="BR224" s="225"/>
      <c r="BS224" s="226"/>
      <c r="BT224" s="243"/>
      <c r="BU224" s="244"/>
      <c r="BV224" s="244"/>
      <c r="BW224" s="244"/>
      <c r="BX224" s="244"/>
      <c r="BY224" s="244"/>
      <c r="BZ224" s="245"/>
      <c r="CA224" s="243"/>
      <c r="CB224" s="244"/>
      <c r="CC224" s="244"/>
      <c r="CD224" s="244"/>
      <c r="CE224" s="244"/>
      <c r="CF224" s="244"/>
      <c r="CG224" s="245"/>
      <c r="CH224" s="243"/>
      <c r="CI224" s="244"/>
      <c r="CJ224" s="244"/>
      <c r="CK224" s="244"/>
      <c r="CL224" s="244"/>
      <c r="CM224" s="244"/>
      <c r="CN224" s="245"/>
      <c r="CO224" s="251"/>
      <c r="CP224" s="252"/>
      <c r="CQ224" s="252"/>
      <c r="CR224" s="252"/>
      <c r="CS224" s="252"/>
      <c r="CT224" s="252"/>
      <c r="CU224" s="253"/>
    </row>
    <row r="225" spans="1:99" s="11" customFormat="1" ht="11.5" x14ac:dyDescent="0.25">
      <c r="A225" s="239"/>
      <c r="B225" s="239"/>
      <c r="C225" s="239"/>
      <c r="D225" s="239"/>
      <c r="E225" s="240"/>
      <c r="F225" s="272" t="s">
        <v>240</v>
      </c>
      <c r="G225" s="272"/>
      <c r="H225" s="272"/>
      <c r="I225" s="272"/>
      <c r="J225" s="272"/>
      <c r="K225" s="272"/>
      <c r="L225" s="272"/>
      <c r="M225" s="272"/>
      <c r="N225" s="272"/>
      <c r="O225" s="272"/>
      <c r="P225" s="272"/>
      <c r="Q225" s="272"/>
      <c r="R225" s="272"/>
      <c r="S225" s="272"/>
      <c r="T225" s="272"/>
      <c r="U225" s="272"/>
      <c r="V225" s="272"/>
      <c r="W225" s="272"/>
      <c r="X225" s="272"/>
      <c r="Y225" s="272"/>
      <c r="Z225" s="272"/>
      <c r="AA225" s="272"/>
      <c r="AB225" s="272"/>
      <c r="AC225" s="272"/>
      <c r="AD225" s="272"/>
      <c r="AE225" s="272"/>
      <c r="AF225" s="272"/>
      <c r="AG225" s="272"/>
      <c r="AH225" s="272"/>
      <c r="AI225" s="272"/>
      <c r="AJ225" s="272"/>
      <c r="AK225" s="272"/>
      <c r="AL225" s="272"/>
      <c r="AM225" s="272"/>
      <c r="AN225" s="272"/>
      <c r="AO225" s="272"/>
      <c r="AP225" s="272"/>
      <c r="AQ225" s="272"/>
      <c r="AR225" s="272"/>
      <c r="AS225" s="272"/>
      <c r="AT225" s="272"/>
      <c r="AU225" s="272"/>
      <c r="AV225" s="272"/>
      <c r="AW225" s="272"/>
      <c r="AX225" s="272"/>
      <c r="AY225" s="237"/>
      <c r="AZ225" s="228"/>
      <c r="BA225" s="228"/>
      <c r="BB225" s="228"/>
      <c r="BC225" s="228"/>
      <c r="BD225" s="229"/>
      <c r="BE225" s="227"/>
      <c r="BF225" s="228"/>
      <c r="BG225" s="228"/>
      <c r="BH225" s="228"/>
      <c r="BI225" s="228"/>
      <c r="BJ225" s="229"/>
      <c r="BK225" s="227"/>
      <c r="BL225" s="228"/>
      <c r="BM225" s="228"/>
      <c r="BN225" s="228"/>
      <c r="BO225" s="228"/>
      <c r="BP225" s="228"/>
      <c r="BQ225" s="228"/>
      <c r="BR225" s="228"/>
      <c r="BS225" s="229"/>
      <c r="BT225" s="248"/>
      <c r="BU225" s="249"/>
      <c r="BV225" s="249"/>
      <c r="BW225" s="249"/>
      <c r="BX225" s="249"/>
      <c r="BY225" s="249"/>
      <c r="BZ225" s="250"/>
      <c r="CA225" s="248"/>
      <c r="CB225" s="249"/>
      <c r="CC225" s="249"/>
      <c r="CD225" s="249"/>
      <c r="CE225" s="249"/>
      <c r="CF225" s="249"/>
      <c r="CG225" s="250"/>
      <c r="CH225" s="248"/>
      <c r="CI225" s="249"/>
      <c r="CJ225" s="249"/>
      <c r="CK225" s="249"/>
      <c r="CL225" s="249"/>
      <c r="CM225" s="249"/>
      <c r="CN225" s="250"/>
      <c r="CO225" s="257"/>
      <c r="CP225" s="258"/>
      <c r="CQ225" s="258"/>
      <c r="CR225" s="258"/>
      <c r="CS225" s="258"/>
      <c r="CT225" s="258"/>
      <c r="CU225" s="259"/>
    </row>
    <row r="226" spans="1:99" s="11" customFormat="1" ht="12.25" customHeight="1" x14ac:dyDescent="0.25">
      <c r="A226" s="239"/>
      <c r="B226" s="239"/>
      <c r="C226" s="239"/>
      <c r="D226" s="239"/>
      <c r="E226" s="240"/>
      <c r="F226" s="266" t="s">
        <v>330</v>
      </c>
      <c r="G226" s="267"/>
      <c r="H226" s="267"/>
      <c r="I226" s="267"/>
      <c r="J226" s="267"/>
      <c r="K226" s="267"/>
      <c r="L226" s="267"/>
      <c r="M226" s="267"/>
      <c r="N226" s="267"/>
      <c r="O226" s="267"/>
      <c r="P226" s="267"/>
      <c r="Q226" s="267"/>
      <c r="R226" s="267"/>
      <c r="S226" s="267"/>
      <c r="T226" s="267"/>
      <c r="U226" s="267"/>
      <c r="V226" s="267"/>
      <c r="W226" s="267"/>
      <c r="X226" s="267"/>
      <c r="Y226" s="267"/>
      <c r="Z226" s="267"/>
      <c r="AA226" s="267"/>
      <c r="AB226" s="267"/>
      <c r="AC226" s="267"/>
      <c r="AD226" s="267"/>
      <c r="AE226" s="267"/>
      <c r="AF226" s="267"/>
      <c r="AG226" s="267"/>
      <c r="AH226" s="267"/>
      <c r="AI226" s="267"/>
      <c r="AJ226" s="267"/>
      <c r="AK226" s="267"/>
      <c r="AL226" s="267"/>
      <c r="AM226" s="267"/>
      <c r="AN226" s="267"/>
      <c r="AO226" s="267"/>
      <c r="AP226" s="267"/>
      <c r="AQ226" s="267"/>
      <c r="AR226" s="267"/>
      <c r="AS226" s="267"/>
      <c r="AT226" s="267"/>
      <c r="AU226" s="267"/>
      <c r="AV226" s="267"/>
      <c r="AW226" s="267"/>
      <c r="AX226" s="268"/>
      <c r="AY226" s="233" t="s">
        <v>327</v>
      </c>
      <c r="AZ226" s="225"/>
      <c r="BA226" s="225"/>
      <c r="BB226" s="225"/>
      <c r="BC226" s="225"/>
      <c r="BD226" s="226"/>
      <c r="BE226" s="224" t="s">
        <v>56</v>
      </c>
      <c r="BF226" s="225"/>
      <c r="BG226" s="225"/>
      <c r="BH226" s="225"/>
      <c r="BI226" s="225"/>
      <c r="BJ226" s="226"/>
      <c r="BK226" s="224"/>
      <c r="BL226" s="225"/>
      <c r="BM226" s="225"/>
      <c r="BN226" s="225"/>
      <c r="BO226" s="225"/>
      <c r="BP226" s="225"/>
      <c r="BQ226" s="225"/>
      <c r="BR226" s="225"/>
      <c r="BS226" s="226"/>
      <c r="BT226" s="243"/>
      <c r="BU226" s="244"/>
      <c r="BV226" s="244"/>
      <c r="BW226" s="244"/>
      <c r="BX226" s="244"/>
      <c r="BY226" s="244"/>
      <c r="BZ226" s="245"/>
      <c r="CA226" s="243"/>
      <c r="CB226" s="244"/>
      <c r="CC226" s="244"/>
      <c r="CD226" s="244"/>
      <c r="CE226" s="244"/>
      <c r="CF226" s="244"/>
      <c r="CG226" s="245"/>
      <c r="CH226" s="243"/>
      <c r="CI226" s="244"/>
      <c r="CJ226" s="244"/>
      <c r="CK226" s="244"/>
      <c r="CL226" s="244"/>
      <c r="CM226" s="244"/>
      <c r="CN226" s="245"/>
      <c r="CO226" s="123"/>
      <c r="CP226" s="124"/>
      <c r="CQ226" s="124"/>
      <c r="CR226" s="124"/>
      <c r="CS226" s="124"/>
      <c r="CT226" s="124"/>
      <c r="CU226" s="323"/>
    </row>
    <row r="227" spans="1:99" s="11" customFormat="1" ht="12.25" customHeight="1" x14ac:dyDescent="0.25">
      <c r="A227" s="239"/>
      <c r="B227" s="239"/>
      <c r="C227" s="239"/>
      <c r="D227" s="239"/>
      <c r="E227" s="240"/>
      <c r="F227" s="272" t="s">
        <v>396</v>
      </c>
      <c r="G227" s="272"/>
      <c r="H227" s="272"/>
      <c r="I227" s="272"/>
      <c r="J227" s="272"/>
      <c r="K227" s="272"/>
      <c r="L227" s="272"/>
      <c r="M227" s="272"/>
      <c r="N227" s="272"/>
      <c r="O227" s="272"/>
      <c r="P227" s="272"/>
      <c r="Q227" s="272"/>
      <c r="R227" s="272"/>
      <c r="S227" s="272"/>
      <c r="T227" s="272"/>
      <c r="U227" s="272"/>
      <c r="V227" s="272"/>
      <c r="W227" s="272"/>
      <c r="X227" s="272"/>
      <c r="Y227" s="272"/>
      <c r="Z227" s="272"/>
      <c r="AA227" s="272"/>
      <c r="AB227" s="272"/>
      <c r="AC227" s="272"/>
      <c r="AD227" s="272"/>
      <c r="AE227" s="272"/>
      <c r="AF227" s="272"/>
      <c r="AG227" s="272"/>
      <c r="AH227" s="272"/>
      <c r="AI227" s="272"/>
      <c r="AJ227" s="272"/>
      <c r="AK227" s="272"/>
      <c r="AL227" s="272"/>
      <c r="AM227" s="272"/>
      <c r="AN227" s="272"/>
      <c r="AO227" s="272"/>
      <c r="AP227" s="272"/>
      <c r="AQ227" s="272"/>
      <c r="AR227" s="272"/>
      <c r="AS227" s="272"/>
      <c r="AT227" s="272"/>
      <c r="AU227" s="272"/>
      <c r="AV227" s="272"/>
      <c r="AW227" s="272"/>
      <c r="AX227" s="272"/>
      <c r="AY227" s="237"/>
      <c r="AZ227" s="228"/>
      <c r="BA227" s="228"/>
      <c r="BB227" s="228"/>
      <c r="BC227" s="228"/>
      <c r="BD227" s="229"/>
      <c r="BE227" s="227"/>
      <c r="BF227" s="228"/>
      <c r="BG227" s="228"/>
      <c r="BH227" s="228"/>
      <c r="BI227" s="228"/>
      <c r="BJ227" s="229"/>
      <c r="BK227" s="227"/>
      <c r="BL227" s="228"/>
      <c r="BM227" s="228"/>
      <c r="BN227" s="228"/>
      <c r="BO227" s="228"/>
      <c r="BP227" s="228"/>
      <c r="BQ227" s="228"/>
      <c r="BR227" s="228"/>
      <c r="BS227" s="229"/>
      <c r="BT227" s="248"/>
      <c r="BU227" s="249"/>
      <c r="BV227" s="249"/>
      <c r="BW227" s="249"/>
      <c r="BX227" s="249"/>
      <c r="BY227" s="249"/>
      <c r="BZ227" s="250"/>
      <c r="CA227" s="246"/>
      <c r="CB227" s="39"/>
      <c r="CC227" s="39"/>
      <c r="CD227" s="39"/>
      <c r="CE227" s="39"/>
      <c r="CF227" s="39"/>
      <c r="CG227" s="247"/>
      <c r="CH227" s="246"/>
      <c r="CI227" s="39"/>
      <c r="CJ227" s="39"/>
      <c r="CK227" s="39"/>
      <c r="CL227" s="39"/>
      <c r="CM227" s="39"/>
      <c r="CN227" s="247"/>
      <c r="CO227" s="100"/>
      <c r="CP227" s="40"/>
      <c r="CQ227" s="40"/>
      <c r="CR227" s="40"/>
      <c r="CS227" s="40"/>
      <c r="CT227" s="40"/>
      <c r="CU227" s="324"/>
    </row>
    <row r="228" spans="1:99" s="11" customFormat="1" ht="12.25" customHeight="1" x14ac:dyDescent="0.25">
      <c r="A228" s="239" t="s">
        <v>271</v>
      </c>
      <c r="B228" s="239"/>
      <c r="C228" s="239"/>
      <c r="D228" s="239"/>
      <c r="E228" s="240"/>
      <c r="F228" s="280" t="s">
        <v>272</v>
      </c>
      <c r="G228" s="281"/>
      <c r="H228" s="281"/>
      <c r="I228" s="281"/>
      <c r="J228" s="281"/>
      <c r="K228" s="281"/>
      <c r="L228" s="281"/>
      <c r="M228" s="281"/>
      <c r="N228" s="281"/>
      <c r="O228" s="281"/>
      <c r="P228" s="281"/>
      <c r="Q228" s="281"/>
      <c r="R228" s="281"/>
      <c r="S228" s="281"/>
      <c r="T228" s="281"/>
      <c r="U228" s="281"/>
      <c r="V228" s="281"/>
      <c r="W228" s="281"/>
      <c r="X228" s="281"/>
      <c r="Y228" s="281"/>
      <c r="Z228" s="281"/>
      <c r="AA228" s="281"/>
      <c r="AB228" s="281"/>
      <c r="AC228" s="281"/>
      <c r="AD228" s="281"/>
      <c r="AE228" s="281"/>
      <c r="AF228" s="281"/>
      <c r="AG228" s="281"/>
      <c r="AH228" s="281"/>
      <c r="AI228" s="281"/>
      <c r="AJ228" s="281"/>
      <c r="AK228" s="281"/>
      <c r="AL228" s="281"/>
      <c r="AM228" s="281"/>
      <c r="AN228" s="281"/>
      <c r="AO228" s="281"/>
      <c r="AP228" s="281"/>
      <c r="AQ228" s="281"/>
      <c r="AR228" s="281"/>
      <c r="AS228" s="281"/>
      <c r="AT228" s="281"/>
      <c r="AU228" s="281"/>
      <c r="AV228" s="281"/>
      <c r="AW228" s="281"/>
      <c r="AX228" s="282"/>
      <c r="AY228" s="278" t="s">
        <v>274</v>
      </c>
      <c r="AZ228" s="279"/>
      <c r="BA228" s="279"/>
      <c r="BB228" s="279"/>
      <c r="BC228" s="279"/>
      <c r="BD228" s="279"/>
      <c r="BE228" s="279" t="s">
        <v>56</v>
      </c>
      <c r="BF228" s="279"/>
      <c r="BG228" s="279"/>
      <c r="BH228" s="279"/>
      <c r="BI228" s="279"/>
      <c r="BJ228" s="279"/>
      <c r="BK228" s="279"/>
      <c r="BL228" s="279"/>
      <c r="BM228" s="279"/>
      <c r="BN228" s="279"/>
      <c r="BO228" s="279"/>
      <c r="BP228" s="279"/>
      <c r="BQ228" s="279"/>
      <c r="BR228" s="279"/>
      <c r="BS228" s="279"/>
      <c r="BT228" s="265"/>
      <c r="BU228" s="265"/>
      <c r="BV228" s="265"/>
      <c r="BW228" s="265"/>
      <c r="BX228" s="265"/>
      <c r="BY228" s="265"/>
      <c r="BZ228" s="265"/>
      <c r="CA228" s="265"/>
      <c r="CB228" s="265"/>
      <c r="CC228" s="265"/>
      <c r="CD228" s="265"/>
      <c r="CE228" s="265"/>
      <c r="CF228" s="265"/>
      <c r="CG228" s="265"/>
      <c r="CH228" s="265"/>
      <c r="CI228" s="265"/>
      <c r="CJ228" s="265"/>
      <c r="CK228" s="265"/>
      <c r="CL228" s="265"/>
      <c r="CM228" s="265"/>
      <c r="CN228" s="265"/>
      <c r="CO228" s="302"/>
      <c r="CP228" s="302"/>
      <c r="CQ228" s="302"/>
      <c r="CR228" s="302"/>
      <c r="CS228" s="302"/>
      <c r="CT228" s="302"/>
      <c r="CU228" s="302"/>
    </row>
    <row r="229" spans="1:99" s="11" customFormat="1" ht="12.25" customHeight="1" x14ac:dyDescent="0.25">
      <c r="A229" s="239" t="s">
        <v>277</v>
      </c>
      <c r="B229" s="239"/>
      <c r="C229" s="239"/>
      <c r="D229" s="239"/>
      <c r="E229" s="240"/>
      <c r="F229" s="320" t="s">
        <v>283</v>
      </c>
      <c r="G229" s="321"/>
      <c r="H229" s="321"/>
      <c r="I229" s="321"/>
      <c r="J229" s="321"/>
      <c r="K229" s="321"/>
      <c r="L229" s="321"/>
      <c r="M229" s="321"/>
      <c r="N229" s="321"/>
      <c r="O229" s="321"/>
      <c r="P229" s="321"/>
      <c r="Q229" s="321"/>
      <c r="R229" s="321"/>
      <c r="S229" s="321"/>
      <c r="T229" s="321"/>
      <c r="U229" s="321"/>
      <c r="V229" s="321"/>
      <c r="W229" s="321"/>
      <c r="X229" s="321"/>
      <c r="Y229" s="321"/>
      <c r="Z229" s="321"/>
      <c r="AA229" s="321"/>
      <c r="AB229" s="321"/>
      <c r="AC229" s="321"/>
      <c r="AD229" s="321"/>
      <c r="AE229" s="321"/>
      <c r="AF229" s="321"/>
      <c r="AG229" s="321"/>
      <c r="AH229" s="321"/>
      <c r="AI229" s="321"/>
      <c r="AJ229" s="321"/>
      <c r="AK229" s="321"/>
      <c r="AL229" s="321"/>
      <c r="AM229" s="321"/>
      <c r="AN229" s="321"/>
      <c r="AO229" s="321"/>
      <c r="AP229" s="321"/>
      <c r="AQ229" s="321"/>
      <c r="AR229" s="321"/>
      <c r="AS229" s="321"/>
      <c r="AT229" s="321"/>
      <c r="AU229" s="321"/>
      <c r="AV229" s="321"/>
      <c r="AW229" s="321"/>
      <c r="AX229" s="322"/>
      <c r="AY229" s="233" t="s">
        <v>275</v>
      </c>
      <c r="AZ229" s="225"/>
      <c r="BA229" s="225"/>
      <c r="BB229" s="225"/>
      <c r="BC229" s="225"/>
      <c r="BD229" s="226"/>
      <c r="BE229" s="224" t="s">
        <v>56</v>
      </c>
      <c r="BF229" s="225"/>
      <c r="BG229" s="225"/>
      <c r="BH229" s="225"/>
      <c r="BI229" s="225"/>
      <c r="BJ229" s="226"/>
      <c r="BK229" s="224"/>
      <c r="BL229" s="225"/>
      <c r="BM229" s="225"/>
      <c r="BN229" s="225"/>
      <c r="BO229" s="225"/>
      <c r="BP229" s="225"/>
      <c r="BQ229" s="225"/>
      <c r="BR229" s="225"/>
      <c r="BS229" s="226"/>
      <c r="BT229" s="243"/>
      <c r="BU229" s="244"/>
      <c r="BV229" s="244"/>
      <c r="BW229" s="244"/>
      <c r="BX229" s="244"/>
      <c r="BY229" s="244"/>
      <c r="BZ229" s="245"/>
      <c r="CA229" s="243"/>
      <c r="CB229" s="244"/>
      <c r="CC229" s="244"/>
      <c r="CD229" s="244"/>
      <c r="CE229" s="244"/>
      <c r="CF229" s="244"/>
      <c r="CG229" s="245"/>
      <c r="CH229" s="243"/>
      <c r="CI229" s="244"/>
      <c r="CJ229" s="244"/>
      <c r="CK229" s="244"/>
      <c r="CL229" s="244"/>
      <c r="CM229" s="244"/>
      <c r="CN229" s="245"/>
      <c r="CO229" s="251"/>
      <c r="CP229" s="252"/>
      <c r="CQ229" s="252"/>
      <c r="CR229" s="252"/>
      <c r="CS229" s="252"/>
      <c r="CT229" s="252"/>
      <c r="CU229" s="253"/>
    </row>
    <row r="230" spans="1:99" s="11" customFormat="1" ht="12.25" customHeight="1" x14ac:dyDescent="0.25">
      <c r="A230" s="239"/>
      <c r="B230" s="239"/>
      <c r="C230" s="239"/>
      <c r="D230" s="239"/>
      <c r="E230" s="240"/>
      <c r="F230" s="317" t="s">
        <v>337</v>
      </c>
      <c r="G230" s="317"/>
      <c r="H230" s="317"/>
      <c r="I230" s="317"/>
      <c r="J230" s="317"/>
      <c r="K230" s="317"/>
      <c r="L230" s="317"/>
      <c r="M230" s="317"/>
      <c r="N230" s="317"/>
      <c r="O230" s="317"/>
      <c r="P230" s="317"/>
      <c r="Q230" s="317"/>
      <c r="R230" s="317"/>
      <c r="S230" s="317"/>
      <c r="T230" s="317"/>
      <c r="U230" s="317"/>
      <c r="V230" s="317"/>
      <c r="W230" s="317"/>
      <c r="X230" s="317"/>
      <c r="Y230" s="317"/>
      <c r="Z230" s="317"/>
      <c r="AA230" s="317"/>
      <c r="AB230" s="317"/>
      <c r="AC230" s="317"/>
      <c r="AD230" s="317"/>
      <c r="AE230" s="317"/>
      <c r="AF230" s="317"/>
      <c r="AG230" s="317"/>
      <c r="AH230" s="317"/>
      <c r="AI230" s="317"/>
      <c r="AJ230" s="317"/>
      <c r="AK230" s="317"/>
      <c r="AL230" s="317"/>
      <c r="AM230" s="317"/>
      <c r="AN230" s="317"/>
      <c r="AO230" s="317"/>
      <c r="AP230" s="317"/>
      <c r="AQ230" s="317"/>
      <c r="AR230" s="317"/>
      <c r="AS230" s="317"/>
      <c r="AT230" s="317"/>
      <c r="AU230" s="317"/>
      <c r="AV230" s="317"/>
      <c r="AW230" s="317"/>
      <c r="AX230" s="317"/>
      <c r="AY230" s="237"/>
      <c r="AZ230" s="228"/>
      <c r="BA230" s="228"/>
      <c r="BB230" s="228"/>
      <c r="BC230" s="228"/>
      <c r="BD230" s="229"/>
      <c r="BE230" s="227"/>
      <c r="BF230" s="228"/>
      <c r="BG230" s="228"/>
      <c r="BH230" s="228"/>
      <c r="BI230" s="228"/>
      <c r="BJ230" s="229"/>
      <c r="BK230" s="227"/>
      <c r="BL230" s="228"/>
      <c r="BM230" s="228"/>
      <c r="BN230" s="228"/>
      <c r="BO230" s="228"/>
      <c r="BP230" s="228"/>
      <c r="BQ230" s="228"/>
      <c r="BR230" s="228"/>
      <c r="BS230" s="229"/>
      <c r="BT230" s="248"/>
      <c r="BU230" s="249"/>
      <c r="BV230" s="249"/>
      <c r="BW230" s="249"/>
      <c r="BX230" s="249"/>
      <c r="BY230" s="249"/>
      <c r="BZ230" s="250"/>
      <c r="CA230" s="248"/>
      <c r="CB230" s="249"/>
      <c r="CC230" s="249"/>
      <c r="CD230" s="249"/>
      <c r="CE230" s="249"/>
      <c r="CF230" s="249"/>
      <c r="CG230" s="250"/>
      <c r="CH230" s="248"/>
      <c r="CI230" s="249"/>
      <c r="CJ230" s="249"/>
      <c r="CK230" s="249"/>
      <c r="CL230" s="249"/>
      <c r="CM230" s="249"/>
      <c r="CN230" s="250"/>
      <c r="CO230" s="257"/>
      <c r="CP230" s="258"/>
      <c r="CQ230" s="258"/>
      <c r="CR230" s="258"/>
      <c r="CS230" s="258"/>
      <c r="CT230" s="258"/>
      <c r="CU230" s="259"/>
    </row>
    <row r="231" spans="1:99" s="11" customFormat="1" ht="12.25" customHeight="1" x14ac:dyDescent="0.25">
      <c r="A231" s="239"/>
      <c r="B231" s="239"/>
      <c r="C231" s="239"/>
      <c r="D231" s="239"/>
      <c r="E231" s="240"/>
      <c r="F231" s="318" t="s">
        <v>279</v>
      </c>
      <c r="G231" s="318"/>
      <c r="H231" s="318"/>
      <c r="I231" s="318"/>
      <c r="J231" s="318"/>
      <c r="K231" s="318"/>
      <c r="L231" s="318"/>
      <c r="M231" s="318"/>
      <c r="N231" s="318"/>
      <c r="O231" s="318"/>
      <c r="P231" s="318"/>
      <c r="Q231" s="318"/>
      <c r="R231" s="318"/>
      <c r="S231" s="318"/>
      <c r="T231" s="318"/>
      <c r="U231" s="318"/>
      <c r="V231" s="318"/>
      <c r="W231" s="318"/>
      <c r="X231" s="318"/>
      <c r="Y231" s="318"/>
      <c r="Z231" s="318"/>
      <c r="AA231" s="318"/>
      <c r="AB231" s="318"/>
      <c r="AC231" s="318"/>
      <c r="AD231" s="318"/>
      <c r="AE231" s="318"/>
      <c r="AF231" s="318"/>
      <c r="AG231" s="318"/>
      <c r="AH231" s="318"/>
      <c r="AI231" s="318"/>
      <c r="AJ231" s="318"/>
      <c r="AK231" s="318"/>
      <c r="AL231" s="318"/>
      <c r="AM231" s="318"/>
      <c r="AN231" s="318"/>
      <c r="AO231" s="318"/>
      <c r="AP231" s="318"/>
      <c r="AQ231" s="318"/>
      <c r="AR231" s="318"/>
      <c r="AS231" s="318"/>
      <c r="AT231" s="318"/>
      <c r="AU231" s="318"/>
      <c r="AV231" s="318"/>
      <c r="AW231" s="318"/>
      <c r="AX231" s="318"/>
      <c r="AY231" s="233" t="s">
        <v>278</v>
      </c>
      <c r="AZ231" s="225"/>
      <c r="BA231" s="225"/>
      <c r="BB231" s="225"/>
      <c r="BC231" s="225"/>
      <c r="BD231" s="226"/>
      <c r="BE231" s="224"/>
      <c r="BF231" s="225"/>
      <c r="BG231" s="225"/>
      <c r="BH231" s="225"/>
      <c r="BI231" s="225"/>
      <c r="BJ231" s="226"/>
      <c r="BK231" s="224"/>
      <c r="BL231" s="225"/>
      <c r="BM231" s="225"/>
      <c r="BN231" s="225"/>
      <c r="BO231" s="225"/>
      <c r="BP231" s="225"/>
      <c r="BQ231" s="225"/>
      <c r="BR231" s="225"/>
      <c r="BS231" s="226"/>
      <c r="BT231" s="243"/>
      <c r="BU231" s="244"/>
      <c r="BV231" s="244"/>
      <c r="BW231" s="244"/>
      <c r="BX231" s="244"/>
      <c r="BY231" s="244"/>
      <c r="BZ231" s="245"/>
      <c r="CA231" s="243"/>
      <c r="CB231" s="244"/>
      <c r="CC231" s="244"/>
      <c r="CD231" s="244"/>
      <c r="CE231" s="244"/>
      <c r="CF231" s="244"/>
      <c r="CG231" s="245"/>
      <c r="CH231" s="243"/>
      <c r="CI231" s="244"/>
      <c r="CJ231" s="244"/>
      <c r="CK231" s="244"/>
      <c r="CL231" s="244"/>
      <c r="CM231" s="244"/>
      <c r="CN231" s="245"/>
      <c r="CO231" s="251"/>
      <c r="CP231" s="252"/>
      <c r="CQ231" s="252"/>
      <c r="CR231" s="252"/>
      <c r="CS231" s="252"/>
      <c r="CT231" s="252"/>
      <c r="CU231" s="253"/>
    </row>
    <row r="232" spans="1:99" s="11" customFormat="1" ht="12.25" customHeight="1" x14ac:dyDescent="0.25">
      <c r="A232" s="239"/>
      <c r="B232" s="239"/>
      <c r="C232" s="239"/>
      <c r="D232" s="239"/>
      <c r="E232" s="240"/>
      <c r="F232" s="319">
        <v>2025</v>
      </c>
      <c r="G232" s="319"/>
      <c r="H232" s="319"/>
      <c r="I232" s="319"/>
      <c r="J232" s="319"/>
      <c r="K232" s="319"/>
      <c r="L232" s="319"/>
      <c r="M232" s="319"/>
      <c r="N232" s="319"/>
      <c r="O232" s="319"/>
      <c r="P232" s="319"/>
      <c r="Q232" s="319"/>
      <c r="R232" s="319"/>
      <c r="S232" s="319"/>
      <c r="T232" s="319"/>
      <c r="U232" s="319"/>
      <c r="V232" s="319"/>
      <c r="W232" s="319"/>
      <c r="X232" s="319"/>
      <c r="Y232" s="319"/>
      <c r="Z232" s="319"/>
      <c r="AA232" s="319"/>
      <c r="AB232" s="319"/>
      <c r="AC232" s="319"/>
      <c r="AD232" s="319"/>
      <c r="AE232" s="319"/>
      <c r="AF232" s="319"/>
      <c r="AG232" s="319"/>
      <c r="AH232" s="319"/>
      <c r="AI232" s="319"/>
      <c r="AJ232" s="319"/>
      <c r="AK232" s="319"/>
      <c r="AL232" s="319"/>
      <c r="AM232" s="319"/>
      <c r="AN232" s="319"/>
      <c r="AO232" s="319"/>
      <c r="AP232" s="319"/>
      <c r="AQ232" s="319"/>
      <c r="AR232" s="319"/>
      <c r="AS232" s="319"/>
      <c r="AT232" s="319"/>
      <c r="AU232" s="319"/>
      <c r="AV232" s="319"/>
      <c r="AW232" s="319"/>
      <c r="AX232" s="319"/>
      <c r="AY232" s="237"/>
      <c r="AZ232" s="228"/>
      <c r="BA232" s="228"/>
      <c r="BB232" s="228"/>
      <c r="BC232" s="228"/>
      <c r="BD232" s="229"/>
      <c r="BE232" s="227"/>
      <c r="BF232" s="228"/>
      <c r="BG232" s="228"/>
      <c r="BH232" s="228"/>
      <c r="BI232" s="228"/>
      <c r="BJ232" s="229"/>
      <c r="BK232" s="227"/>
      <c r="BL232" s="228"/>
      <c r="BM232" s="228"/>
      <c r="BN232" s="228"/>
      <c r="BO232" s="228"/>
      <c r="BP232" s="228"/>
      <c r="BQ232" s="228"/>
      <c r="BR232" s="228"/>
      <c r="BS232" s="229"/>
      <c r="BT232" s="248"/>
      <c r="BU232" s="249"/>
      <c r="BV232" s="249"/>
      <c r="BW232" s="249"/>
      <c r="BX232" s="249"/>
      <c r="BY232" s="249"/>
      <c r="BZ232" s="250"/>
      <c r="CA232" s="248"/>
      <c r="CB232" s="249"/>
      <c r="CC232" s="249"/>
      <c r="CD232" s="249"/>
      <c r="CE232" s="249"/>
      <c r="CF232" s="249"/>
      <c r="CG232" s="250"/>
      <c r="CH232" s="248"/>
      <c r="CI232" s="249"/>
      <c r="CJ232" s="249"/>
      <c r="CK232" s="249"/>
      <c r="CL232" s="249"/>
      <c r="CM232" s="249"/>
      <c r="CN232" s="250"/>
      <c r="CO232" s="257"/>
      <c r="CP232" s="258"/>
      <c r="CQ232" s="258"/>
      <c r="CR232" s="258"/>
      <c r="CS232" s="258"/>
      <c r="CT232" s="258"/>
      <c r="CU232" s="259"/>
    </row>
    <row r="233" spans="1:99" s="11" customFormat="1" ht="12.25" customHeight="1" x14ac:dyDescent="0.25">
      <c r="A233" s="239" t="s">
        <v>276</v>
      </c>
      <c r="B233" s="239"/>
      <c r="C233" s="239"/>
      <c r="D233" s="239"/>
      <c r="E233" s="240"/>
      <c r="F233" s="320" t="s">
        <v>284</v>
      </c>
      <c r="G233" s="321"/>
      <c r="H233" s="321"/>
      <c r="I233" s="321"/>
      <c r="J233" s="321"/>
      <c r="K233" s="321"/>
      <c r="L233" s="321"/>
      <c r="M233" s="321"/>
      <c r="N233" s="321"/>
      <c r="O233" s="321"/>
      <c r="P233" s="321"/>
      <c r="Q233" s="321"/>
      <c r="R233" s="321"/>
      <c r="S233" s="321"/>
      <c r="T233" s="321"/>
      <c r="U233" s="321"/>
      <c r="V233" s="321"/>
      <c r="W233" s="321"/>
      <c r="X233" s="321"/>
      <c r="Y233" s="321"/>
      <c r="Z233" s="321"/>
      <c r="AA233" s="321"/>
      <c r="AB233" s="321"/>
      <c r="AC233" s="321"/>
      <c r="AD233" s="321"/>
      <c r="AE233" s="321"/>
      <c r="AF233" s="321"/>
      <c r="AG233" s="321"/>
      <c r="AH233" s="321"/>
      <c r="AI233" s="321"/>
      <c r="AJ233" s="321"/>
      <c r="AK233" s="321"/>
      <c r="AL233" s="321"/>
      <c r="AM233" s="321"/>
      <c r="AN233" s="321"/>
      <c r="AO233" s="321"/>
      <c r="AP233" s="321"/>
      <c r="AQ233" s="321"/>
      <c r="AR233" s="321"/>
      <c r="AS233" s="321"/>
      <c r="AT233" s="321"/>
      <c r="AU233" s="321"/>
      <c r="AV233" s="321"/>
      <c r="AW233" s="321"/>
      <c r="AX233" s="322"/>
      <c r="AY233" s="233" t="s">
        <v>280</v>
      </c>
      <c r="AZ233" s="225"/>
      <c r="BA233" s="225"/>
      <c r="BB233" s="225"/>
      <c r="BC233" s="225"/>
      <c r="BD233" s="226"/>
      <c r="BE233" s="224" t="s">
        <v>56</v>
      </c>
      <c r="BF233" s="225"/>
      <c r="BG233" s="225"/>
      <c r="BH233" s="225"/>
      <c r="BI233" s="225"/>
      <c r="BJ233" s="226"/>
      <c r="BK233" s="224"/>
      <c r="BL233" s="225"/>
      <c r="BM233" s="225"/>
      <c r="BN233" s="225"/>
      <c r="BO233" s="225"/>
      <c r="BP233" s="225"/>
      <c r="BQ233" s="225"/>
      <c r="BR233" s="225"/>
      <c r="BS233" s="226"/>
      <c r="BT233" s="243">
        <f>BT235</f>
        <v>4441764.8100000005</v>
      </c>
      <c r="BU233" s="244"/>
      <c r="BV233" s="244"/>
      <c r="BW233" s="244"/>
      <c r="BX233" s="244"/>
      <c r="BY233" s="244"/>
      <c r="BZ233" s="245"/>
      <c r="CA233" s="243">
        <f>CA175</f>
        <v>3474700</v>
      </c>
      <c r="CB233" s="244"/>
      <c r="CC233" s="244"/>
      <c r="CD233" s="244"/>
      <c r="CE233" s="244"/>
      <c r="CF233" s="244"/>
      <c r="CG233" s="245"/>
      <c r="CH233" s="243">
        <f>CH175</f>
        <v>3474700</v>
      </c>
      <c r="CI233" s="244"/>
      <c r="CJ233" s="244"/>
      <c r="CK233" s="244"/>
      <c r="CL233" s="244"/>
      <c r="CM233" s="244"/>
      <c r="CN233" s="245"/>
      <c r="CO233" s="251"/>
      <c r="CP233" s="252"/>
      <c r="CQ233" s="252"/>
      <c r="CR233" s="252"/>
      <c r="CS233" s="252"/>
      <c r="CT233" s="252"/>
      <c r="CU233" s="253"/>
    </row>
    <row r="234" spans="1:99" s="11" customFormat="1" ht="12.25" customHeight="1" x14ac:dyDescent="0.25">
      <c r="A234" s="239"/>
      <c r="B234" s="239"/>
      <c r="C234" s="239"/>
      <c r="D234" s="239"/>
      <c r="E234" s="240"/>
      <c r="F234" s="317" t="s">
        <v>285</v>
      </c>
      <c r="G234" s="317"/>
      <c r="H234" s="317"/>
      <c r="I234" s="317"/>
      <c r="J234" s="317"/>
      <c r="K234" s="317"/>
      <c r="L234" s="317"/>
      <c r="M234" s="317"/>
      <c r="N234" s="317"/>
      <c r="O234" s="317"/>
      <c r="P234" s="317"/>
      <c r="Q234" s="317"/>
      <c r="R234" s="317"/>
      <c r="S234" s="317"/>
      <c r="T234" s="317"/>
      <c r="U234" s="317"/>
      <c r="V234" s="317"/>
      <c r="W234" s="317"/>
      <c r="X234" s="317"/>
      <c r="Y234" s="317"/>
      <c r="Z234" s="317"/>
      <c r="AA234" s="317"/>
      <c r="AB234" s="317"/>
      <c r="AC234" s="317"/>
      <c r="AD234" s="317"/>
      <c r="AE234" s="317"/>
      <c r="AF234" s="317"/>
      <c r="AG234" s="317"/>
      <c r="AH234" s="317"/>
      <c r="AI234" s="317"/>
      <c r="AJ234" s="317"/>
      <c r="AK234" s="317"/>
      <c r="AL234" s="317"/>
      <c r="AM234" s="317"/>
      <c r="AN234" s="317"/>
      <c r="AO234" s="317"/>
      <c r="AP234" s="317"/>
      <c r="AQ234" s="317"/>
      <c r="AR234" s="317"/>
      <c r="AS234" s="317"/>
      <c r="AT234" s="317"/>
      <c r="AU234" s="317"/>
      <c r="AV234" s="317"/>
      <c r="AW234" s="317"/>
      <c r="AX234" s="317"/>
      <c r="AY234" s="237"/>
      <c r="AZ234" s="228"/>
      <c r="BA234" s="228"/>
      <c r="BB234" s="228"/>
      <c r="BC234" s="228"/>
      <c r="BD234" s="229"/>
      <c r="BE234" s="227"/>
      <c r="BF234" s="228"/>
      <c r="BG234" s="228"/>
      <c r="BH234" s="228"/>
      <c r="BI234" s="228"/>
      <c r="BJ234" s="229"/>
      <c r="BK234" s="227"/>
      <c r="BL234" s="228"/>
      <c r="BM234" s="228"/>
      <c r="BN234" s="228"/>
      <c r="BO234" s="228"/>
      <c r="BP234" s="228"/>
      <c r="BQ234" s="228"/>
      <c r="BR234" s="228"/>
      <c r="BS234" s="229"/>
      <c r="BT234" s="248"/>
      <c r="BU234" s="249"/>
      <c r="BV234" s="249"/>
      <c r="BW234" s="249"/>
      <c r="BX234" s="249"/>
      <c r="BY234" s="249"/>
      <c r="BZ234" s="250"/>
      <c r="CA234" s="246"/>
      <c r="CB234" s="39"/>
      <c r="CC234" s="39"/>
      <c r="CD234" s="39"/>
      <c r="CE234" s="39"/>
      <c r="CF234" s="39"/>
      <c r="CG234" s="247"/>
      <c r="CH234" s="246"/>
      <c r="CI234" s="39"/>
      <c r="CJ234" s="39"/>
      <c r="CK234" s="39"/>
      <c r="CL234" s="39"/>
      <c r="CM234" s="39"/>
      <c r="CN234" s="247"/>
      <c r="CO234" s="254"/>
      <c r="CP234" s="255"/>
      <c r="CQ234" s="255"/>
      <c r="CR234" s="255"/>
      <c r="CS234" s="255"/>
      <c r="CT234" s="255"/>
      <c r="CU234" s="256"/>
    </row>
    <row r="235" spans="1:99" s="11" customFormat="1" ht="12.25" customHeight="1" x14ac:dyDescent="0.25">
      <c r="A235" s="239"/>
      <c r="B235" s="239"/>
      <c r="C235" s="239"/>
      <c r="D235" s="239"/>
      <c r="E235" s="240"/>
      <c r="F235" s="318" t="s">
        <v>279</v>
      </c>
      <c r="G235" s="318"/>
      <c r="H235" s="318"/>
      <c r="I235" s="318"/>
      <c r="J235" s="318"/>
      <c r="K235" s="318"/>
      <c r="L235" s="318"/>
      <c r="M235" s="318"/>
      <c r="N235" s="318"/>
      <c r="O235" s="318"/>
      <c r="P235" s="318"/>
      <c r="Q235" s="318"/>
      <c r="R235" s="318"/>
      <c r="S235" s="318"/>
      <c r="T235" s="318"/>
      <c r="U235" s="318"/>
      <c r="V235" s="318"/>
      <c r="W235" s="318"/>
      <c r="X235" s="318"/>
      <c r="Y235" s="318"/>
      <c r="Z235" s="318"/>
      <c r="AA235" s="318"/>
      <c r="AB235" s="318"/>
      <c r="AC235" s="318"/>
      <c r="AD235" s="318"/>
      <c r="AE235" s="318"/>
      <c r="AF235" s="318"/>
      <c r="AG235" s="318"/>
      <c r="AH235" s="318"/>
      <c r="AI235" s="318"/>
      <c r="AJ235" s="318"/>
      <c r="AK235" s="318"/>
      <c r="AL235" s="318"/>
      <c r="AM235" s="318"/>
      <c r="AN235" s="318"/>
      <c r="AO235" s="318"/>
      <c r="AP235" s="318"/>
      <c r="AQ235" s="318"/>
      <c r="AR235" s="318"/>
      <c r="AS235" s="318"/>
      <c r="AT235" s="318"/>
      <c r="AU235" s="318"/>
      <c r="AV235" s="318"/>
      <c r="AW235" s="318"/>
      <c r="AX235" s="318"/>
      <c r="AY235" s="233" t="s">
        <v>281</v>
      </c>
      <c r="AZ235" s="225"/>
      <c r="BA235" s="225"/>
      <c r="BB235" s="225"/>
      <c r="BC235" s="225"/>
      <c r="BD235" s="226"/>
      <c r="BE235" s="224"/>
      <c r="BF235" s="225"/>
      <c r="BG235" s="225"/>
      <c r="BH235" s="225"/>
      <c r="BI235" s="225"/>
      <c r="BJ235" s="226"/>
      <c r="BK235" s="224"/>
      <c r="BL235" s="225"/>
      <c r="BM235" s="225"/>
      <c r="BN235" s="225"/>
      <c r="BO235" s="225"/>
      <c r="BP235" s="225"/>
      <c r="BQ235" s="225"/>
      <c r="BR235" s="225"/>
      <c r="BS235" s="226"/>
      <c r="BT235" s="243">
        <f>BT195</f>
        <v>4441764.8100000005</v>
      </c>
      <c r="BU235" s="244"/>
      <c r="BV235" s="244"/>
      <c r="BW235" s="244"/>
      <c r="BX235" s="244"/>
      <c r="BY235" s="244"/>
      <c r="BZ235" s="245"/>
      <c r="CA235" s="265">
        <f>CA233</f>
        <v>3474700</v>
      </c>
      <c r="CB235" s="302"/>
      <c r="CC235" s="302"/>
      <c r="CD235" s="302"/>
      <c r="CE235" s="302"/>
      <c r="CF235" s="302"/>
      <c r="CG235" s="302"/>
      <c r="CH235" s="265">
        <f>CH233</f>
        <v>3474700</v>
      </c>
      <c r="CI235" s="302"/>
      <c r="CJ235" s="302"/>
      <c r="CK235" s="302"/>
      <c r="CL235" s="302"/>
      <c r="CM235" s="302"/>
      <c r="CN235" s="302"/>
      <c r="CO235" s="302"/>
      <c r="CP235" s="302"/>
      <c r="CQ235" s="302"/>
      <c r="CR235" s="302"/>
      <c r="CS235" s="302"/>
      <c r="CT235" s="302"/>
      <c r="CU235" s="302"/>
    </row>
    <row r="236" spans="1:99" s="11" customFormat="1" ht="12" thickBot="1" x14ac:dyDescent="0.3">
      <c r="A236" s="239"/>
      <c r="B236" s="239"/>
      <c r="C236" s="239"/>
      <c r="D236" s="239"/>
      <c r="E236" s="240"/>
      <c r="F236" s="319">
        <v>2025</v>
      </c>
      <c r="G236" s="319"/>
      <c r="H236" s="319"/>
      <c r="I236" s="319"/>
      <c r="J236" s="319"/>
      <c r="K236" s="319"/>
      <c r="L236" s="319"/>
      <c r="M236" s="319"/>
      <c r="N236" s="319"/>
      <c r="O236" s="319"/>
      <c r="P236" s="319"/>
      <c r="Q236" s="319"/>
      <c r="R236" s="319"/>
      <c r="S236" s="319"/>
      <c r="T236" s="319"/>
      <c r="U236" s="319"/>
      <c r="V236" s="319"/>
      <c r="W236" s="319"/>
      <c r="X236" s="319"/>
      <c r="Y236" s="319"/>
      <c r="Z236" s="319"/>
      <c r="AA236" s="319"/>
      <c r="AB236" s="319"/>
      <c r="AC236" s="319"/>
      <c r="AD236" s="319"/>
      <c r="AE236" s="319"/>
      <c r="AF236" s="319"/>
      <c r="AG236" s="319"/>
      <c r="AH236" s="319"/>
      <c r="AI236" s="319"/>
      <c r="AJ236" s="319"/>
      <c r="AK236" s="319"/>
      <c r="AL236" s="319"/>
      <c r="AM236" s="319"/>
      <c r="AN236" s="319"/>
      <c r="AO236" s="319"/>
      <c r="AP236" s="319"/>
      <c r="AQ236" s="319"/>
      <c r="AR236" s="319"/>
      <c r="AS236" s="319"/>
      <c r="AT236" s="319"/>
      <c r="AU236" s="319"/>
      <c r="AV236" s="319"/>
      <c r="AW236" s="319"/>
      <c r="AX236" s="319"/>
      <c r="AY236" s="325"/>
      <c r="AZ236" s="309"/>
      <c r="BA236" s="309"/>
      <c r="BB236" s="309"/>
      <c r="BC236" s="309"/>
      <c r="BD236" s="310"/>
      <c r="BE236" s="308"/>
      <c r="BF236" s="309"/>
      <c r="BG236" s="309"/>
      <c r="BH236" s="309"/>
      <c r="BI236" s="309"/>
      <c r="BJ236" s="310"/>
      <c r="BK236" s="308"/>
      <c r="BL236" s="309"/>
      <c r="BM236" s="309"/>
      <c r="BN236" s="309"/>
      <c r="BO236" s="309"/>
      <c r="BP236" s="309"/>
      <c r="BQ236" s="309"/>
      <c r="BR236" s="309"/>
      <c r="BS236" s="310"/>
      <c r="BT236" s="311"/>
      <c r="BU236" s="312"/>
      <c r="BV236" s="312"/>
      <c r="BW236" s="312"/>
      <c r="BX236" s="312"/>
      <c r="BY236" s="312"/>
      <c r="BZ236" s="313"/>
      <c r="CA236" s="302"/>
      <c r="CB236" s="302"/>
      <c r="CC236" s="302"/>
      <c r="CD236" s="302"/>
      <c r="CE236" s="302"/>
      <c r="CF236" s="302"/>
      <c r="CG236" s="302"/>
      <c r="CH236" s="302"/>
      <c r="CI236" s="302"/>
      <c r="CJ236" s="302"/>
      <c r="CK236" s="302"/>
      <c r="CL236" s="302"/>
      <c r="CM236" s="302"/>
      <c r="CN236" s="302"/>
      <c r="CO236" s="302"/>
      <c r="CP236" s="302"/>
      <c r="CQ236" s="302"/>
      <c r="CR236" s="302"/>
      <c r="CS236" s="302"/>
      <c r="CT236" s="302"/>
      <c r="CU236" s="302"/>
    </row>
    <row r="237" spans="1:99" s="11" customFormat="1" ht="11.5" x14ac:dyDescent="0.25">
      <c r="CA237" s="21"/>
      <c r="CB237" s="21"/>
    </row>
    <row r="238" spans="1:99" s="11" customFormat="1" ht="11.5" x14ac:dyDescent="0.25">
      <c r="CA238" s="22"/>
      <c r="CB238" s="22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</row>
    <row r="239" spans="1:99" s="23" customFormat="1" x14ac:dyDescent="0.3">
      <c r="A239" s="11" t="s">
        <v>282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49" t="s">
        <v>426</v>
      </c>
      <c r="X239" s="49"/>
      <c r="Y239" s="49"/>
      <c r="Z239" s="49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  <c r="AK239" s="49"/>
      <c r="AL239" s="49"/>
      <c r="AM239" s="49"/>
      <c r="AN239" s="49"/>
      <c r="AO239" s="49"/>
      <c r="AP239" s="49"/>
      <c r="AQ239" s="49"/>
      <c r="AR239" s="24"/>
      <c r="AS239" s="306"/>
      <c r="AT239" s="306"/>
      <c r="AU239" s="306"/>
      <c r="AV239" s="306"/>
      <c r="AW239" s="306"/>
      <c r="AX239" s="306"/>
      <c r="AY239" s="306"/>
      <c r="AZ239" s="306"/>
      <c r="BA239" s="306"/>
      <c r="BB239" s="306"/>
      <c r="BC239" s="306"/>
      <c r="BD239" s="306"/>
      <c r="BE239" s="306"/>
      <c r="BF239" s="306"/>
      <c r="BG239" s="24"/>
      <c r="BH239" s="21" t="s">
        <v>430</v>
      </c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11"/>
      <c r="CB239" s="11"/>
      <c r="CC239" s="11"/>
      <c r="CD239" s="11"/>
      <c r="CE239" s="11"/>
      <c r="CF239" s="11"/>
      <c r="CG239" s="11"/>
      <c r="CH239" s="11"/>
      <c r="CI239" s="11"/>
      <c r="CJ239" s="11"/>
      <c r="CK239" s="11"/>
      <c r="CL239" s="11"/>
      <c r="CM239" s="11"/>
      <c r="CN239" s="11"/>
      <c r="CO239" s="11"/>
      <c r="CP239" s="11"/>
      <c r="CQ239" s="11"/>
      <c r="CR239" s="11"/>
      <c r="CS239" s="11"/>
      <c r="CT239" s="11"/>
      <c r="CU239" s="11"/>
    </row>
    <row r="240" spans="1:99" s="11" customFormat="1" ht="4" customHeight="1" x14ac:dyDescent="0.2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129" t="s">
        <v>12</v>
      </c>
      <c r="X240" s="129"/>
      <c r="Y240" s="129"/>
      <c r="Z240" s="129"/>
      <c r="AA240" s="129"/>
      <c r="AB240" s="129"/>
      <c r="AC240" s="129"/>
      <c r="AD240" s="129"/>
      <c r="AE240" s="129"/>
      <c r="AF240" s="129"/>
      <c r="AG240" s="129"/>
      <c r="AH240" s="129"/>
      <c r="AI240" s="129"/>
      <c r="AJ240" s="129"/>
      <c r="AK240" s="129"/>
      <c r="AL240" s="129"/>
      <c r="AM240" s="129"/>
      <c r="AN240" s="129"/>
      <c r="AO240" s="129"/>
      <c r="AP240" s="129"/>
      <c r="AQ240" s="129"/>
      <c r="AR240" s="2"/>
      <c r="AS240" s="129" t="s">
        <v>10</v>
      </c>
      <c r="AT240" s="129"/>
      <c r="AU240" s="129"/>
      <c r="AV240" s="129"/>
      <c r="AW240" s="129"/>
      <c r="AX240" s="129"/>
      <c r="AY240" s="129"/>
      <c r="AZ240" s="129"/>
      <c r="BA240" s="129"/>
      <c r="BB240" s="129"/>
      <c r="BC240" s="129"/>
      <c r="BD240" s="129"/>
      <c r="BE240" s="129"/>
      <c r="BF240" s="129"/>
      <c r="BG240" s="2"/>
      <c r="BH240" s="22" t="s">
        <v>11</v>
      </c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</row>
    <row r="241" spans="1:99" s="11" customFormat="1" ht="11.5" x14ac:dyDescent="0.25"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</row>
    <row r="242" spans="1:99" s="23" customFormat="1" ht="11.5" x14ac:dyDescent="0.25">
      <c r="A242" s="11" t="s">
        <v>286</v>
      </c>
      <c r="B242" s="11"/>
      <c r="C242" s="11"/>
      <c r="D242" s="11"/>
      <c r="E242" s="11"/>
      <c r="F242" s="11"/>
      <c r="G242" s="11"/>
      <c r="H242" s="11"/>
      <c r="I242" s="11"/>
      <c r="J242" s="306" t="s">
        <v>452</v>
      </c>
      <c r="K242" s="306"/>
      <c r="L242" s="306"/>
      <c r="M242" s="306"/>
      <c r="N242" s="306"/>
      <c r="O242" s="306"/>
      <c r="P242" s="306"/>
      <c r="Q242" s="306"/>
      <c r="R242" s="306"/>
      <c r="S242" s="306"/>
      <c r="T242" s="306"/>
      <c r="U242" s="306"/>
      <c r="V242" s="306"/>
      <c r="W242" s="306"/>
      <c r="X242" s="306"/>
      <c r="Y242" s="306"/>
      <c r="Z242" s="306"/>
      <c r="AA242" s="306"/>
      <c r="AB242" s="306"/>
      <c r="AC242" s="306"/>
      <c r="AD242" s="306"/>
      <c r="AE242" s="11"/>
      <c r="AF242" s="306" t="s">
        <v>453</v>
      </c>
      <c r="AG242" s="306"/>
      <c r="AH242" s="306"/>
      <c r="AI242" s="306"/>
      <c r="AJ242" s="306"/>
      <c r="AK242" s="306"/>
      <c r="AL242" s="306"/>
      <c r="AM242" s="306"/>
      <c r="AN242" s="306"/>
      <c r="AO242" s="306"/>
      <c r="AP242" s="306"/>
      <c r="AQ242" s="306"/>
      <c r="AR242" s="306"/>
      <c r="AS242" s="306"/>
      <c r="AT242" s="306"/>
      <c r="AU242" s="306"/>
      <c r="AV242" s="306"/>
      <c r="AW242" s="306"/>
      <c r="AX242" s="306"/>
      <c r="AY242" s="306"/>
      <c r="AZ242" s="306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1"/>
      <c r="CD242" s="11"/>
      <c r="CE242" s="11"/>
      <c r="CF242" s="11"/>
      <c r="CG242" s="11"/>
      <c r="CH242" s="11"/>
      <c r="CI242" s="11"/>
      <c r="CJ242" s="11"/>
      <c r="CK242" s="11"/>
      <c r="CL242" s="11"/>
      <c r="CM242" s="11"/>
      <c r="CN242" s="11"/>
      <c r="CO242" s="11"/>
      <c r="CP242" s="11"/>
      <c r="CQ242" s="11"/>
      <c r="CR242" s="11"/>
      <c r="CS242" s="11"/>
      <c r="CT242" s="11"/>
      <c r="CU242" s="11"/>
    </row>
    <row r="243" spans="1:99" s="11" customFormat="1" ht="4" customHeight="1" x14ac:dyDescent="0.25">
      <c r="A243" s="23"/>
      <c r="B243" s="23"/>
      <c r="C243" s="23"/>
      <c r="D243" s="23"/>
      <c r="E243" s="23"/>
      <c r="F243" s="23"/>
      <c r="G243" s="23"/>
      <c r="H243" s="23"/>
      <c r="I243" s="23"/>
      <c r="J243" s="129" t="s">
        <v>12</v>
      </c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  <c r="AA243" s="129"/>
      <c r="AB243" s="129"/>
      <c r="AC243" s="129"/>
      <c r="AD243" s="129"/>
      <c r="AE243" s="23"/>
      <c r="AF243" s="129" t="s">
        <v>287</v>
      </c>
      <c r="AG243" s="129"/>
      <c r="AH243" s="129"/>
      <c r="AI243" s="129"/>
      <c r="AJ243" s="129"/>
      <c r="AK243" s="129"/>
      <c r="AL243" s="129"/>
      <c r="AM243" s="129"/>
      <c r="AN243" s="129"/>
      <c r="AO243" s="129"/>
      <c r="AP243" s="129"/>
      <c r="AQ243" s="129"/>
      <c r="AR243" s="129"/>
      <c r="AS243" s="129"/>
      <c r="AT243" s="129"/>
      <c r="AU243" s="129"/>
      <c r="AV243" s="129"/>
      <c r="AW243" s="129"/>
      <c r="AX243" s="129"/>
      <c r="AY243" s="129"/>
      <c r="AZ243" s="129"/>
      <c r="BA243" s="23"/>
      <c r="BB243" s="129" t="s">
        <v>296</v>
      </c>
      <c r="BC243" s="129"/>
      <c r="BD243" s="129"/>
      <c r="BE243" s="129"/>
      <c r="BF243" s="129"/>
      <c r="BG243" s="129"/>
      <c r="BH243" s="129"/>
      <c r="BI243" s="129"/>
      <c r="BJ243" s="129"/>
      <c r="BK243" s="129"/>
      <c r="BL243" s="129"/>
      <c r="BM243" s="129"/>
      <c r="BN243" s="129"/>
      <c r="BO243" s="129"/>
      <c r="BP243" s="129"/>
      <c r="BQ243" s="129"/>
      <c r="BR243" s="129"/>
      <c r="BS243" s="129"/>
      <c r="BT243" s="129"/>
      <c r="BU243" s="129"/>
      <c r="BV243" s="129"/>
      <c r="BW243" s="23"/>
      <c r="BX243" s="23"/>
      <c r="BY243" s="23"/>
      <c r="BZ243" s="23"/>
    </row>
    <row r="244" spans="1:99" s="11" customFormat="1" ht="11.5" x14ac:dyDescent="0.25"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</row>
    <row r="245" spans="1:99" s="10" customFormat="1" ht="11.5" x14ac:dyDescent="0.25">
      <c r="A245" s="11"/>
      <c r="B245" s="25" t="s">
        <v>9</v>
      </c>
      <c r="C245" s="228" t="s">
        <v>450</v>
      </c>
      <c r="D245" s="228"/>
      <c r="E245" s="228"/>
      <c r="F245" s="11" t="s">
        <v>5</v>
      </c>
      <c r="G245" s="11"/>
      <c r="H245" s="228" t="s">
        <v>451</v>
      </c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55">
        <v>20</v>
      </c>
      <c r="T245" s="255"/>
      <c r="U245" s="305" t="s">
        <v>422</v>
      </c>
      <c r="V245" s="305"/>
      <c r="W245" s="305"/>
      <c r="X245" s="11" t="s">
        <v>6</v>
      </c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1"/>
      <c r="CD245" s="11"/>
      <c r="CE245" s="11"/>
      <c r="CF245" s="11"/>
      <c r="CG245" s="11"/>
      <c r="CH245" s="11"/>
      <c r="CI245" s="11"/>
      <c r="CJ245" s="11"/>
      <c r="CK245" s="11"/>
      <c r="CL245" s="11"/>
      <c r="CM245" s="11"/>
      <c r="CN245" s="11"/>
      <c r="CO245" s="11"/>
      <c r="CP245" s="11"/>
      <c r="CQ245" s="11"/>
      <c r="CR245" s="11"/>
      <c r="CS245" s="11"/>
      <c r="CT245" s="11"/>
      <c r="CU245" s="11"/>
    </row>
    <row r="246" spans="1:99" s="11" customFormat="1" ht="12" thickBo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</row>
    <row r="247" spans="1:99" s="11" customFormat="1" ht="11.5" x14ac:dyDescent="0.25">
      <c r="A247" s="26"/>
      <c r="B247" s="27" t="s">
        <v>288</v>
      </c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8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</row>
    <row r="248" spans="1:99" s="29" customFormat="1" x14ac:dyDescent="0.3">
      <c r="A248" s="30"/>
      <c r="B248" s="307" t="s">
        <v>421</v>
      </c>
      <c r="C248" s="307"/>
      <c r="D248" s="307"/>
      <c r="E248" s="307"/>
      <c r="F248" s="307"/>
      <c r="G248" s="307"/>
      <c r="H248" s="307"/>
      <c r="I248" s="307"/>
      <c r="J248" s="307"/>
      <c r="K248" s="307"/>
      <c r="L248" s="307"/>
      <c r="M248" s="307"/>
      <c r="N248" s="307"/>
      <c r="O248" s="307"/>
      <c r="P248" s="307"/>
      <c r="Q248" s="307"/>
      <c r="R248" s="307"/>
      <c r="S248" s="307"/>
      <c r="T248" s="307"/>
      <c r="U248" s="307"/>
      <c r="V248" s="307"/>
      <c r="W248" s="307"/>
      <c r="X248" s="307"/>
      <c r="Y248" s="307"/>
      <c r="Z248" s="307"/>
      <c r="AA248" s="307"/>
      <c r="AB248" s="307"/>
      <c r="AC248" s="307"/>
      <c r="AD248" s="307"/>
      <c r="AE248" s="307"/>
      <c r="AF248" s="307"/>
      <c r="AG248" s="307"/>
      <c r="AH248" s="307"/>
      <c r="AI248" s="307"/>
      <c r="AJ248" s="307"/>
      <c r="AK248" s="307"/>
      <c r="AL248" s="307"/>
      <c r="AM248" s="307"/>
      <c r="AN248" s="307"/>
      <c r="AO248" s="307"/>
      <c r="AP248" s="307"/>
      <c r="AQ248" s="307"/>
      <c r="AR248" s="307"/>
      <c r="AS248" s="307"/>
      <c r="AT248" s="307"/>
      <c r="AU248" s="307"/>
      <c r="AV248" s="307"/>
      <c r="AW248" s="307"/>
      <c r="AX248" s="307"/>
      <c r="AY248" s="307"/>
      <c r="AZ248" s="307"/>
      <c r="BA248" s="307"/>
      <c r="BB248" s="307"/>
      <c r="BC248" s="307"/>
      <c r="BD248" s="307"/>
      <c r="BE248" s="307"/>
      <c r="BF248" s="307"/>
      <c r="BG248" s="307"/>
      <c r="BH248" s="3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1"/>
      <c r="CD248" s="11"/>
      <c r="CE248" s="11"/>
      <c r="CF248" s="11"/>
      <c r="CG248" s="11"/>
      <c r="CH248" s="11"/>
      <c r="CI248" s="11"/>
      <c r="CJ248" s="11"/>
      <c r="CK248" s="11"/>
      <c r="CL248" s="11"/>
      <c r="CM248" s="11"/>
      <c r="CN248" s="11"/>
      <c r="CO248" s="11"/>
      <c r="CP248" s="11"/>
      <c r="CQ248" s="11"/>
      <c r="CR248" s="11"/>
      <c r="CS248" s="11"/>
      <c r="CT248" s="11"/>
      <c r="CU248" s="11"/>
    </row>
    <row r="249" spans="1:99" s="11" customFormat="1" ht="11.5" x14ac:dyDescent="0.25">
      <c r="A249" s="32"/>
      <c r="B249" s="129" t="s">
        <v>289</v>
      </c>
      <c r="C249" s="129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  <c r="AA249" s="129"/>
      <c r="AB249" s="129"/>
      <c r="AC249" s="129"/>
      <c r="AD249" s="129"/>
      <c r="AE249" s="129"/>
      <c r="AF249" s="129"/>
      <c r="AG249" s="129"/>
      <c r="AH249" s="129"/>
      <c r="AI249" s="129"/>
      <c r="AJ249" s="129"/>
      <c r="AK249" s="129"/>
      <c r="AL249" s="129"/>
      <c r="AM249" s="129"/>
      <c r="AN249" s="129"/>
      <c r="AO249" s="129"/>
      <c r="AP249" s="129"/>
      <c r="AQ249" s="129"/>
      <c r="AR249" s="129"/>
      <c r="AS249" s="129"/>
      <c r="AT249" s="129"/>
      <c r="AU249" s="129"/>
      <c r="AV249" s="129"/>
      <c r="AW249" s="129"/>
      <c r="AX249" s="129"/>
      <c r="AY249" s="129"/>
      <c r="AZ249" s="129"/>
      <c r="BA249" s="129"/>
      <c r="BB249" s="129"/>
      <c r="BC249" s="129"/>
      <c r="BD249" s="129"/>
      <c r="BE249" s="129"/>
      <c r="BF249" s="129"/>
      <c r="BG249" s="129"/>
      <c r="BH249" s="33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</row>
    <row r="250" spans="1:99" s="23" customFormat="1" ht="11.5" x14ac:dyDescent="0.25">
      <c r="A250" s="30"/>
      <c r="B250" s="306"/>
      <c r="C250" s="306"/>
      <c r="D250" s="306"/>
      <c r="E250" s="306"/>
      <c r="F250" s="306"/>
      <c r="G250" s="306"/>
      <c r="H250" s="306"/>
      <c r="I250" s="306"/>
      <c r="J250" s="306"/>
      <c r="K250" s="306"/>
      <c r="L250" s="306"/>
      <c r="M250" s="306"/>
      <c r="N250" s="306"/>
      <c r="O250" s="306"/>
      <c r="P250" s="11"/>
      <c r="Q250" s="11"/>
      <c r="R250" s="11"/>
      <c r="S250" s="306"/>
      <c r="T250" s="306"/>
      <c r="U250" s="306"/>
      <c r="V250" s="306"/>
      <c r="W250" s="306"/>
      <c r="X250" s="306"/>
      <c r="Y250" s="306"/>
      <c r="Z250" s="306"/>
      <c r="AA250" s="306"/>
      <c r="AB250" s="306"/>
      <c r="AC250" s="306"/>
      <c r="AD250" s="306"/>
      <c r="AE250" s="306"/>
      <c r="AF250" s="306"/>
      <c r="AG250" s="306"/>
      <c r="AH250" s="306"/>
      <c r="AI250" s="306"/>
      <c r="AJ250" s="306"/>
      <c r="AK250" s="306"/>
      <c r="AL250" s="306"/>
      <c r="AM250" s="306"/>
      <c r="AN250" s="306"/>
      <c r="AO250" s="306"/>
      <c r="AP250" s="306"/>
      <c r="AQ250" s="306"/>
      <c r="AR250" s="306"/>
      <c r="AS250" s="306"/>
      <c r="AT250" s="306"/>
      <c r="AU250" s="306"/>
      <c r="AV250" s="306"/>
      <c r="AW250" s="306"/>
      <c r="AX250" s="306"/>
      <c r="AY250" s="306"/>
      <c r="AZ250" s="306"/>
      <c r="BA250" s="306"/>
      <c r="BB250" s="306"/>
      <c r="BC250" s="306"/>
      <c r="BD250" s="306"/>
      <c r="BE250" s="306"/>
      <c r="BF250" s="306"/>
      <c r="BG250" s="306"/>
      <c r="BH250" s="3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1"/>
      <c r="CD250" s="11"/>
      <c r="CE250" s="11"/>
      <c r="CF250" s="11"/>
      <c r="CG250" s="11"/>
      <c r="CH250" s="11"/>
      <c r="CI250" s="11"/>
      <c r="CJ250" s="11"/>
      <c r="CK250" s="11"/>
      <c r="CL250" s="11"/>
      <c r="CM250" s="11"/>
      <c r="CN250" s="11"/>
      <c r="CO250" s="11"/>
      <c r="CP250" s="11"/>
      <c r="CQ250" s="11"/>
      <c r="CR250" s="11"/>
      <c r="CS250" s="11"/>
      <c r="CT250" s="11"/>
      <c r="CU250" s="11"/>
    </row>
    <row r="251" spans="1:99" s="11" customFormat="1" ht="11.5" x14ac:dyDescent="0.25">
      <c r="A251" s="34"/>
      <c r="B251" s="129" t="s">
        <v>10</v>
      </c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23"/>
      <c r="Q251" s="23"/>
      <c r="R251" s="23"/>
      <c r="S251" s="129" t="s">
        <v>11</v>
      </c>
      <c r="T251" s="129"/>
      <c r="U251" s="129"/>
      <c r="V251" s="129"/>
      <c r="W251" s="129"/>
      <c r="X251" s="129"/>
      <c r="Y251" s="129"/>
      <c r="Z251" s="129"/>
      <c r="AA251" s="129"/>
      <c r="AB251" s="129"/>
      <c r="AC251" s="129"/>
      <c r="AD251" s="129"/>
      <c r="AE251" s="129"/>
      <c r="AF251" s="129"/>
      <c r="AG251" s="129"/>
      <c r="AH251" s="129"/>
      <c r="AI251" s="129"/>
      <c r="AJ251" s="129"/>
      <c r="AK251" s="129"/>
      <c r="AL251" s="129"/>
      <c r="AM251" s="129"/>
      <c r="AN251" s="129"/>
      <c r="AO251" s="129"/>
      <c r="AP251" s="129"/>
      <c r="AQ251" s="129"/>
      <c r="AR251" s="129"/>
      <c r="AS251" s="129"/>
      <c r="AT251" s="129"/>
      <c r="AU251" s="129"/>
      <c r="AV251" s="129"/>
      <c r="AW251" s="129"/>
      <c r="AX251" s="129"/>
      <c r="AY251" s="129"/>
      <c r="AZ251" s="129"/>
      <c r="BA251" s="129"/>
      <c r="BB251" s="129"/>
      <c r="BC251" s="129"/>
      <c r="BD251" s="129"/>
      <c r="BE251" s="129"/>
      <c r="BF251" s="129"/>
      <c r="BG251" s="129"/>
      <c r="BH251" s="35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</row>
    <row r="252" spans="1:99" s="11" customFormat="1" ht="15" customHeight="1" x14ac:dyDescent="0.25">
      <c r="A252" s="30"/>
      <c r="B252" s="25" t="s">
        <v>9</v>
      </c>
      <c r="C252" s="228" t="s">
        <v>450</v>
      </c>
      <c r="D252" s="228"/>
      <c r="E252" s="228"/>
      <c r="F252" s="11" t="s">
        <v>5</v>
      </c>
      <c r="H252" s="228" t="s">
        <v>451</v>
      </c>
      <c r="I252" s="228"/>
      <c r="J252" s="228"/>
      <c r="K252" s="228"/>
      <c r="L252" s="228"/>
      <c r="M252" s="228"/>
      <c r="N252" s="228"/>
      <c r="O252" s="228"/>
      <c r="P252" s="228"/>
      <c r="Q252" s="228"/>
      <c r="R252" s="228"/>
      <c r="S252" s="255">
        <v>20</v>
      </c>
      <c r="T252" s="255"/>
      <c r="U252" s="305" t="s">
        <v>422</v>
      </c>
      <c r="V252" s="305"/>
      <c r="W252" s="305"/>
      <c r="X252" s="11" t="s">
        <v>6</v>
      </c>
      <c r="BH252" s="31"/>
    </row>
    <row r="253" spans="1:99" s="11" customFormat="1" ht="13.5" thickBot="1" x14ac:dyDescent="0.35">
      <c r="A253" s="36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  <c r="AZ253" s="37"/>
      <c r="BA253" s="37"/>
      <c r="BB253" s="37"/>
      <c r="BC253" s="37"/>
      <c r="BD253" s="37"/>
      <c r="BE253" s="37"/>
      <c r="BF253" s="37"/>
      <c r="BG253" s="37"/>
      <c r="BH253" s="38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</row>
    <row r="254" spans="1:99" x14ac:dyDescent="0.3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</row>
  </sheetData>
  <mergeCells count="1364">
    <mergeCell ref="EI147:EM147"/>
    <mergeCell ref="CH213:CN213"/>
    <mergeCell ref="CO213:CU213"/>
    <mergeCell ref="CO235:CU236"/>
    <mergeCell ref="CA226:CG227"/>
    <mergeCell ref="CH226:CN227"/>
    <mergeCell ref="CO226:CU227"/>
    <mergeCell ref="CA228:CG228"/>
    <mergeCell ref="CH228:CN228"/>
    <mergeCell ref="CO228:CU228"/>
    <mergeCell ref="F234:AX234"/>
    <mergeCell ref="A235:E236"/>
    <mergeCell ref="F235:AX235"/>
    <mergeCell ref="AY235:BD236"/>
    <mergeCell ref="BT233:BZ234"/>
    <mergeCell ref="CA231:CG232"/>
    <mergeCell ref="CH231:CN232"/>
    <mergeCell ref="F236:AX236"/>
    <mergeCell ref="A233:E234"/>
    <mergeCell ref="F233:AX233"/>
    <mergeCell ref="A215:E215"/>
    <mergeCell ref="F215:AX215"/>
    <mergeCell ref="AY215:BD215"/>
    <mergeCell ref="BE215:BJ215"/>
    <mergeCell ref="BK215:BS215"/>
    <mergeCell ref="BT215:BZ215"/>
    <mergeCell ref="CA215:CG215"/>
    <mergeCell ref="CH215:CN215"/>
    <mergeCell ref="CY147:DF147"/>
    <mergeCell ref="AY219:BD219"/>
    <mergeCell ref="BE219:BJ219"/>
    <mergeCell ref="BK219:BS219"/>
    <mergeCell ref="W239:AQ239"/>
    <mergeCell ref="A212:E212"/>
    <mergeCell ref="F212:AX212"/>
    <mergeCell ref="AY212:BD212"/>
    <mergeCell ref="BE212:BJ212"/>
    <mergeCell ref="BK212:BS212"/>
    <mergeCell ref="BT212:BZ212"/>
    <mergeCell ref="AY229:BD230"/>
    <mergeCell ref="BE229:BJ230"/>
    <mergeCell ref="BK229:BS230"/>
    <mergeCell ref="BT229:BZ230"/>
    <mergeCell ref="CA235:CG236"/>
    <mergeCell ref="F225:AX225"/>
    <mergeCell ref="CA224:CG225"/>
    <mergeCell ref="CO231:CU232"/>
    <mergeCell ref="BK233:BS234"/>
    <mergeCell ref="BT211:BZ211"/>
    <mergeCell ref="BK211:BS211"/>
    <mergeCell ref="BE211:BJ211"/>
    <mergeCell ref="CA212:CG212"/>
    <mergeCell ref="CO215:CU215"/>
    <mergeCell ref="F230:AX230"/>
    <mergeCell ref="A231:E232"/>
    <mergeCell ref="F231:AX231"/>
    <mergeCell ref="AY231:BD232"/>
    <mergeCell ref="BE231:BJ232"/>
    <mergeCell ref="BK231:BS232"/>
    <mergeCell ref="F232:AX232"/>
    <mergeCell ref="A229:E230"/>
    <mergeCell ref="F229:AX229"/>
    <mergeCell ref="A219:E219"/>
    <mergeCell ref="F219:AX219"/>
    <mergeCell ref="BT206:BZ207"/>
    <mergeCell ref="CH206:CN207"/>
    <mergeCell ref="CO206:CU207"/>
    <mergeCell ref="AX138:BB138"/>
    <mergeCell ref="BC138:BI138"/>
    <mergeCell ref="BJ138:BO138"/>
    <mergeCell ref="CN137:CU137"/>
    <mergeCell ref="CF138:CM138"/>
    <mergeCell ref="CN138:CU138"/>
    <mergeCell ref="A147:AW147"/>
    <mergeCell ref="AX147:BB147"/>
    <mergeCell ref="BC147:BI147"/>
    <mergeCell ref="BJ147:BO147"/>
    <mergeCell ref="BP147:BW147"/>
    <mergeCell ref="BX147:CE147"/>
    <mergeCell ref="CF147:CM147"/>
    <mergeCell ref="CN147:CU147"/>
    <mergeCell ref="BE201:BJ202"/>
    <mergeCell ref="BK203:BS203"/>
    <mergeCell ref="BT203:BZ203"/>
    <mergeCell ref="CO201:CU202"/>
    <mergeCell ref="CO203:CU203"/>
    <mergeCell ref="F195:AX195"/>
    <mergeCell ref="F199:AX199"/>
    <mergeCell ref="F200:AX200"/>
    <mergeCell ref="CA195:CG197"/>
    <mergeCell ref="CH195:CN197"/>
    <mergeCell ref="AY195:BD197"/>
    <mergeCell ref="BE195:BJ197"/>
    <mergeCell ref="BK195:BS197"/>
    <mergeCell ref="BT195:BZ197"/>
    <mergeCell ref="CA198:CG200"/>
    <mergeCell ref="EB137:EG137"/>
    <mergeCell ref="EB143:EG143"/>
    <mergeCell ref="AX139:BB139"/>
    <mergeCell ref="A140:AW140"/>
    <mergeCell ref="AX140:BB140"/>
    <mergeCell ref="BC140:BI140"/>
    <mergeCell ref="BJ140:BO140"/>
    <mergeCell ref="BP140:BW140"/>
    <mergeCell ref="BC139:BI139"/>
    <mergeCell ref="CN139:CU139"/>
    <mergeCell ref="BJ139:BO139"/>
    <mergeCell ref="BP139:BW139"/>
    <mergeCell ref="CN133:CU133"/>
    <mergeCell ref="CF134:CM134"/>
    <mergeCell ref="CN134:CU134"/>
    <mergeCell ref="CN135:CU135"/>
    <mergeCell ref="BP136:BW136"/>
    <mergeCell ref="BX136:CE136"/>
    <mergeCell ref="BC134:BI134"/>
    <mergeCell ref="BJ134:BO134"/>
    <mergeCell ref="BX138:CE138"/>
    <mergeCell ref="BC141:BI141"/>
    <mergeCell ref="BJ141:BO141"/>
    <mergeCell ref="A143:AW143"/>
    <mergeCell ref="AX143:BB143"/>
    <mergeCell ref="A134:AW134"/>
    <mergeCell ref="BC143:BI143"/>
    <mergeCell ref="BP143:BW143"/>
    <mergeCell ref="BX143:CE143"/>
    <mergeCell ref="CF136:CM136"/>
    <mergeCell ref="BC137:BI137"/>
    <mergeCell ref="BJ137:BO137"/>
    <mergeCell ref="DE66:DL66"/>
    <mergeCell ref="BC109:BI109"/>
    <mergeCell ref="BJ109:BO109"/>
    <mergeCell ref="BP109:BW109"/>
    <mergeCell ref="BX109:CE109"/>
    <mergeCell ref="BP71:BW71"/>
    <mergeCell ref="CF103:CM103"/>
    <mergeCell ref="BC71:BI71"/>
    <mergeCell ref="BJ71:BO71"/>
    <mergeCell ref="CF71:CM71"/>
    <mergeCell ref="CN100:CU102"/>
    <mergeCell ref="CF115:CM115"/>
    <mergeCell ref="CN115:CU115"/>
    <mergeCell ref="CN113:CU114"/>
    <mergeCell ref="BX107:CE108"/>
    <mergeCell ref="CF107:CM108"/>
    <mergeCell ref="CN107:CU108"/>
    <mergeCell ref="BP98:BW99"/>
    <mergeCell ref="BX98:CE99"/>
    <mergeCell ref="BP103:BW103"/>
    <mergeCell ref="BX103:CE103"/>
    <mergeCell ref="BX100:CE102"/>
    <mergeCell ref="CN110:CU110"/>
    <mergeCell ref="CF100:CM102"/>
    <mergeCell ref="CN104:CU104"/>
    <mergeCell ref="BX86:CE87"/>
    <mergeCell ref="CF86:CM87"/>
    <mergeCell ref="CN86:CU87"/>
    <mergeCell ref="BC80:BI81"/>
    <mergeCell ref="BJ80:BO81"/>
    <mergeCell ref="BP84:BW85"/>
    <mergeCell ref="CN105:CU106"/>
    <mergeCell ref="BQ5:CU5"/>
    <mergeCell ref="B248:BG248"/>
    <mergeCell ref="B249:BG249"/>
    <mergeCell ref="J243:AD243"/>
    <mergeCell ref="AF243:AZ243"/>
    <mergeCell ref="CH233:CN234"/>
    <mergeCell ref="CO233:CU234"/>
    <mergeCell ref="W240:AQ240"/>
    <mergeCell ref="AS240:BF240"/>
    <mergeCell ref="J242:AD242"/>
    <mergeCell ref="AF242:AZ242"/>
    <mergeCell ref="AS239:BF239"/>
    <mergeCell ref="BE235:BJ236"/>
    <mergeCell ref="BK235:BS236"/>
    <mergeCell ref="BT235:BZ236"/>
    <mergeCell ref="AX110:BB110"/>
    <mergeCell ref="CA233:CG234"/>
    <mergeCell ref="CO229:CU230"/>
    <mergeCell ref="BX139:CE139"/>
    <mergeCell ref="AX134:BB134"/>
    <mergeCell ref="AX135:BB135"/>
    <mergeCell ref="BC135:BI135"/>
    <mergeCell ref="BJ135:BO135"/>
    <mergeCell ref="BP135:BW135"/>
    <mergeCell ref="A133:AW133"/>
    <mergeCell ref="CN142:CU142"/>
    <mergeCell ref="BC142:BI142"/>
    <mergeCell ref="BP138:BW138"/>
    <mergeCell ref="A137:AW137"/>
    <mergeCell ref="CN136:CU136"/>
    <mergeCell ref="A135:AW135"/>
    <mergeCell ref="AX137:BB137"/>
    <mergeCell ref="BB243:BV243"/>
    <mergeCell ref="H245:R245"/>
    <mergeCell ref="S245:T245"/>
    <mergeCell ref="U245:W245"/>
    <mergeCell ref="C252:E252"/>
    <mergeCell ref="H252:R252"/>
    <mergeCell ref="S252:T252"/>
    <mergeCell ref="U252:W252"/>
    <mergeCell ref="B250:O250"/>
    <mergeCell ref="S250:BG250"/>
    <mergeCell ref="B251:O251"/>
    <mergeCell ref="S251:BG251"/>
    <mergeCell ref="C245:E245"/>
    <mergeCell ref="CH235:CN236"/>
    <mergeCell ref="F227:AX227"/>
    <mergeCell ref="A228:E228"/>
    <mergeCell ref="F228:AX228"/>
    <mergeCell ref="AY228:BD228"/>
    <mergeCell ref="BE228:BJ228"/>
    <mergeCell ref="BK228:BS228"/>
    <mergeCell ref="BT228:BZ228"/>
    <mergeCell ref="A226:E227"/>
    <mergeCell ref="F226:AX226"/>
    <mergeCell ref="AY226:BD227"/>
    <mergeCell ref="BE226:BJ227"/>
    <mergeCell ref="BK226:BS227"/>
    <mergeCell ref="BT226:BZ227"/>
    <mergeCell ref="BT231:BZ232"/>
    <mergeCell ref="CA229:CG230"/>
    <mergeCell ref="CH229:CN230"/>
    <mergeCell ref="AY233:BD234"/>
    <mergeCell ref="BE233:BJ234"/>
    <mergeCell ref="BK216:BS216"/>
    <mergeCell ref="BT216:BZ216"/>
    <mergeCell ref="CA222:CG222"/>
    <mergeCell ref="CH222:CN222"/>
    <mergeCell ref="CO222:CU222"/>
    <mergeCell ref="A224:E225"/>
    <mergeCell ref="F224:AX224"/>
    <mergeCell ref="AY224:BD225"/>
    <mergeCell ref="BE224:BJ225"/>
    <mergeCell ref="BK224:BS225"/>
    <mergeCell ref="BT224:BZ225"/>
    <mergeCell ref="A223:E223"/>
    <mergeCell ref="F223:AX223"/>
    <mergeCell ref="AY223:BD223"/>
    <mergeCell ref="BE223:BJ223"/>
    <mergeCell ref="BK223:BS223"/>
    <mergeCell ref="BT223:BZ223"/>
    <mergeCell ref="F221:AX221"/>
    <mergeCell ref="BK222:BS222"/>
    <mergeCell ref="BT222:BZ222"/>
    <mergeCell ref="BE220:BJ221"/>
    <mergeCell ref="BK220:BS221"/>
    <mergeCell ref="CH224:CN225"/>
    <mergeCell ref="CO224:CU225"/>
    <mergeCell ref="CH220:CN221"/>
    <mergeCell ref="CO220:CU221"/>
    <mergeCell ref="CA223:CG223"/>
    <mergeCell ref="CH223:CN223"/>
    <mergeCell ref="CO223:CU223"/>
    <mergeCell ref="CA208:CG209"/>
    <mergeCell ref="CH208:CN209"/>
    <mergeCell ref="A217:E218"/>
    <mergeCell ref="F217:AX217"/>
    <mergeCell ref="AY217:BD218"/>
    <mergeCell ref="BE217:BJ218"/>
    <mergeCell ref="BK217:BS218"/>
    <mergeCell ref="BT217:BZ218"/>
    <mergeCell ref="CA216:CG216"/>
    <mergeCell ref="CH216:CN216"/>
    <mergeCell ref="CO216:CU216"/>
    <mergeCell ref="BT219:BZ219"/>
    <mergeCell ref="A222:E222"/>
    <mergeCell ref="F222:AX222"/>
    <mergeCell ref="AY222:BD222"/>
    <mergeCell ref="BE222:BJ222"/>
    <mergeCell ref="A220:E221"/>
    <mergeCell ref="F220:AX220"/>
    <mergeCell ref="AY220:BD221"/>
    <mergeCell ref="BT220:BZ221"/>
    <mergeCell ref="CA217:CG218"/>
    <mergeCell ref="CH217:CN218"/>
    <mergeCell ref="CO217:CU218"/>
    <mergeCell ref="CA219:CG219"/>
    <mergeCell ref="CH219:CN219"/>
    <mergeCell ref="CO219:CU219"/>
    <mergeCell ref="CA220:CG221"/>
    <mergeCell ref="F218:AX218"/>
    <mergeCell ref="A216:E216"/>
    <mergeCell ref="F216:AX216"/>
    <mergeCell ref="AY216:BD216"/>
    <mergeCell ref="BE216:BJ216"/>
    <mergeCell ref="BK214:BS214"/>
    <mergeCell ref="BT214:BZ214"/>
    <mergeCell ref="CA214:CG214"/>
    <mergeCell ref="CH214:CN214"/>
    <mergeCell ref="CO214:CU214"/>
    <mergeCell ref="BT208:BZ209"/>
    <mergeCell ref="CO208:CU209"/>
    <mergeCell ref="F209:AX209"/>
    <mergeCell ref="A210:E210"/>
    <mergeCell ref="F210:AX210"/>
    <mergeCell ref="AY210:BD210"/>
    <mergeCell ref="BE210:BJ210"/>
    <mergeCell ref="BK210:BS210"/>
    <mergeCell ref="CA211:CG211"/>
    <mergeCell ref="CH211:CN211"/>
    <mergeCell ref="CO211:CU211"/>
    <mergeCell ref="CH212:CN212"/>
    <mergeCell ref="CO212:CU212"/>
    <mergeCell ref="A213:E213"/>
    <mergeCell ref="F213:AX213"/>
    <mergeCell ref="AY213:BD213"/>
    <mergeCell ref="BE213:BJ213"/>
    <mergeCell ref="BK213:BS213"/>
    <mergeCell ref="BT213:BZ213"/>
    <mergeCell ref="CA213:CG213"/>
    <mergeCell ref="AY211:BD211"/>
    <mergeCell ref="F211:AX211"/>
    <mergeCell ref="A211:E211"/>
    <mergeCell ref="BT210:BZ210"/>
    <mergeCell ref="CA210:CG210"/>
    <mergeCell ref="CH210:CN210"/>
    <mergeCell ref="CO210:CU210"/>
    <mergeCell ref="CO195:CU197"/>
    <mergeCell ref="F196:AX196"/>
    <mergeCell ref="F197:AX197"/>
    <mergeCell ref="BK198:BS200"/>
    <mergeCell ref="A195:E197"/>
    <mergeCell ref="CO198:CU200"/>
    <mergeCell ref="A214:E214"/>
    <mergeCell ref="F214:AX214"/>
    <mergeCell ref="AY214:BD214"/>
    <mergeCell ref="BE214:BJ214"/>
    <mergeCell ref="F207:AX207"/>
    <mergeCell ref="A208:E209"/>
    <mergeCell ref="F208:AX208"/>
    <mergeCell ref="AY208:BD209"/>
    <mergeCell ref="BE208:BJ209"/>
    <mergeCell ref="BK208:BS209"/>
    <mergeCell ref="CA204:CG205"/>
    <mergeCell ref="CH204:CN205"/>
    <mergeCell ref="CO204:CU205"/>
    <mergeCell ref="F205:AX205"/>
    <mergeCell ref="A206:E207"/>
    <mergeCell ref="F206:AX206"/>
    <mergeCell ref="AY206:BD207"/>
    <mergeCell ref="BE206:BJ207"/>
    <mergeCell ref="BK206:BS207"/>
    <mergeCell ref="CA206:CG207"/>
    <mergeCell ref="A204:E205"/>
    <mergeCell ref="F204:AX204"/>
    <mergeCell ref="AY204:BD205"/>
    <mergeCell ref="BE204:BJ205"/>
    <mergeCell ref="BK204:BS205"/>
    <mergeCell ref="BT204:BZ205"/>
    <mergeCell ref="F194:AX194"/>
    <mergeCell ref="AY194:BD194"/>
    <mergeCell ref="BT192:BZ193"/>
    <mergeCell ref="CA192:CG193"/>
    <mergeCell ref="BK190:BS191"/>
    <mergeCell ref="A190:E191"/>
    <mergeCell ref="BT194:BZ194"/>
    <mergeCell ref="CA194:CG194"/>
    <mergeCell ref="BE194:BJ194"/>
    <mergeCell ref="BK194:BS194"/>
    <mergeCell ref="BK201:BS202"/>
    <mergeCell ref="BT201:BZ202"/>
    <mergeCell ref="BT198:BZ200"/>
    <mergeCell ref="CH192:CN193"/>
    <mergeCell ref="CH198:CN200"/>
    <mergeCell ref="A198:E200"/>
    <mergeCell ref="A203:E203"/>
    <mergeCell ref="F203:AX203"/>
    <mergeCell ref="AY203:BD203"/>
    <mergeCell ref="BE203:BJ203"/>
    <mergeCell ref="CA201:CG202"/>
    <mergeCell ref="CH201:CN202"/>
    <mergeCell ref="F202:AX202"/>
    <mergeCell ref="CA203:CG203"/>
    <mergeCell ref="CH203:CN203"/>
    <mergeCell ref="A201:E202"/>
    <mergeCell ref="F201:AX201"/>
    <mergeCell ref="AY201:BD202"/>
    <mergeCell ref="F198:AX198"/>
    <mergeCell ref="AY198:BD200"/>
    <mergeCell ref="BE198:BJ200"/>
    <mergeCell ref="CH190:CN191"/>
    <mergeCell ref="CO190:CU191"/>
    <mergeCell ref="BT190:BZ191"/>
    <mergeCell ref="CA190:CG191"/>
    <mergeCell ref="AY188:BD189"/>
    <mergeCell ref="F191:AX191"/>
    <mergeCell ref="CA185:CG187"/>
    <mergeCell ref="CH185:CN187"/>
    <mergeCell ref="CO192:CU193"/>
    <mergeCell ref="CH194:CN194"/>
    <mergeCell ref="A192:E193"/>
    <mergeCell ref="F192:AX192"/>
    <mergeCell ref="AY192:BD193"/>
    <mergeCell ref="BE192:BJ193"/>
    <mergeCell ref="BK192:BS193"/>
    <mergeCell ref="BE190:BJ191"/>
    <mergeCell ref="F190:AX190"/>
    <mergeCell ref="AY190:BD191"/>
    <mergeCell ref="F193:AX193"/>
    <mergeCell ref="A188:E189"/>
    <mergeCell ref="F188:AX188"/>
    <mergeCell ref="CO194:CU194"/>
    <mergeCell ref="A185:E187"/>
    <mergeCell ref="F189:AX189"/>
    <mergeCell ref="BT188:BZ189"/>
    <mergeCell ref="CA188:CG189"/>
    <mergeCell ref="CO185:CU187"/>
    <mergeCell ref="F186:AX186"/>
    <mergeCell ref="F187:AX187"/>
    <mergeCell ref="BT185:BZ187"/>
    <mergeCell ref="BE188:BJ189"/>
    <mergeCell ref="A194:E194"/>
    <mergeCell ref="BK188:BS189"/>
    <mergeCell ref="F185:AX185"/>
    <mergeCell ref="AY185:BD187"/>
    <mergeCell ref="BE185:BJ187"/>
    <mergeCell ref="BK185:BS187"/>
    <mergeCell ref="A176:E184"/>
    <mergeCell ref="F176:AX176"/>
    <mergeCell ref="AY176:BD184"/>
    <mergeCell ref="BE176:BJ184"/>
    <mergeCell ref="BK176:BS184"/>
    <mergeCell ref="BT176:BZ184"/>
    <mergeCell ref="CA176:CG184"/>
    <mergeCell ref="CH176:CN184"/>
    <mergeCell ref="CO176:CU184"/>
    <mergeCell ref="F177:AX177"/>
    <mergeCell ref="F178:AX178"/>
    <mergeCell ref="F179:AX179"/>
    <mergeCell ref="F180:AX180"/>
    <mergeCell ref="F181:AX181"/>
    <mergeCell ref="F182:AX182"/>
    <mergeCell ref="F183:AX183"/>
    <mergeCell ref="F184:AX184"/>
    <mergeCell ref="CH188:CN189"/>
    <mergeCell ref="CO188:CU189"/>
    <mergeCell ref="CO171:CU171"/>
    <mergeCell ref="A175:E175"/>
    <mergeCell ref="F175:AX175"/>
    <mergeCell ref="AY175:BD175"/>
    <mergeCell ref="BE175:BJ175"/>
    <mergeCell ref="BK175:BS175"/>
    <mergeCell ref="BT175:BZ175"/>
    <mergeCell ref="A174:E174"/>
    <mergeCell ref="F174:AX174"/>
    <mergeCell ref="AY174:BD174"/>
    <mergeCell ref="BE174:BJ174"/>
    <mergeCell ref="CA174:CG174"/>
    <mergeCell ref="CH174:CN174"/>
    <mergeCell ref="BK174:BS174"/>
    <mergeCell ref="BT174:BZ174"/>
    <mergeCell ref="BJ145:BO145"/>
    <mergeCell ref="BP145:BW145"/>
    <mergeCell ref="BX145:CE145"/>
    <mergeCell ref="BX146:CE146"/>
    <mergeCell ref="AX146:BB146"/>
    <mergeCell ref="BJ146:BO146"/>
    <mergeCell ref="BP146:BW146"/>
    <mergeCell ref="CF146:CM146"/>
    <mergeCell ref="CF145:CM145"/>
    <mergeCell ref="CA175:CG175"/>
    <mergeCell ref="CH175:CN175"/>
    <mergeCell ref="CO175:CU175"/>
    <mergeCell ref="A150:AW150"/>
    <mergeCell ref="BC149:BI149"/>
    <mergeCell ref="AY170:BD170"/>
    <mergeCell ref="BE170:BJ170"/>
    <mergeCell ref="CO172:CU172"/>
    <mergeCell ref="CA173:CG173"/>
    <mergeCell ref="CO174:CU174"/>
    <mergeCell ref="BK172:BS172"/>
    <mergeCell ref="BT172:BZ172"/>
    <mergeCell ref="CA172:CG172"/>
    <mergeCell ref="CH172:CN172"/>
    <mergeCell ref="A172:E172"/>
    <mergeCell ref="F172:AX172"/>
    <mergeCell ref="AY172:BD172"/>
    <mergeCell ref="BE172:BJ172"/>
    <mergeCell ref="A171:E171"/>
    <mergeCell ref="F171:AX171"/>
    <mergeCell ref="AY171:BD171"/>
    <mergeCell ref="BE171:BJ171"/>
    <mergeCell ref="BK171:BS171"/>
    <mergeCell ref="AX148:BB148"/>
    <mergeCell ref="BT171:BZ171"/>
    <mergeCell ref="CA171:CG171"/>
    <mergeCell ref="A149:AW149"/>
    <mergeCell ref="AX149:BB149"/>
    <mergeCell ref="A173:E173"/>
    <mergeCell ref="F173:AX173"/>
    <mergeCell ref="AY173:BD173"/>
    <mergeCell ref="BE173:BJ173"/>
    <mergeCell ref="BK173:BS173"/>
    <mergeCell ref="BT173:BZ173"/>
    <mergeCell ref="CH173:CN173"/>
    <mergeCell ref="CO173:CU173"/>
    <mergeCell ref="A170:E170"/>
    <mergeCell ref="F170:AX170"/>
    <mergeCell ref="CH171:CN171"/>
    <mergeCell ref="A111:AW111"/>
    <mergeCell ref="AX111:BB111"/>
    <mergeCell ref="CF143:CM143"/>
    <mergeCell ref="BP133:BW133"/>
    <mergeCell ref="BX133:CE133"/>
    <mergeCell ref="A142:AW142"/>
    <mergeCell ref="CF142:CM142"/>
    <mergeCell ref="BX111:CE111"/>
    <mergeCell ref="CF111:CM111"/>
    <mergeCell ref="A148:AW148"/>
    <mergeCell ref="A126:AW126"/>
    <mergeCell ref="AX126:BB126"/>
    <mergeCell ref="BC126:BI126"/>
    <mergeCell ref="BJ126:BO126"/>
    <mergeCell ref="BP126:BW126"/>
    <mergeCell ref="BX126:CE126"/>
    <mergeCell ref="A124:AW124"/>
    <mergeCell ref="BX142:CE142"/>
    <mergeCell ref="BJ142:BO142"/>
    <mergeCell ref="BP148:BW148"/>
    <mergeCell ref="CF148:CM148"/>
    <mergeCell ref="CF141:CM141"/>
    <mergeCell ref="BX141:CE141"/>
    <mergeCell ref="A145:AW145"/>
    <mergeCell ref="A115:AW115"/>
    <mergeCell ref="AX115:BB115"/>
    <mergeCell ref="BC115:BI115"/>
    <mergeCell ref="BJ115:BO115"/>
    <mergeCell ref="BP115:BW115"/>
    <mergeCell ref="BX115:CE115"/>
    <mergeCell ref="BP144:BW144"/>
    <mergeCell ref="BX144:CE144"/>
    <mergeCell ref="A113:AW113"/>
    <mergeCell ref="CF122:CM122"/>
    <mergeCell ref="AX124:BB125"/>
    <mergeCell ref="BC124:BI125"/>
    <mergeCell ref="BP132:BW132"/>
    <mergeCell ref="CF132:CM132"/>
    <mergeCell ref="CF133:CM133"/>
    <mergeCell ref="CF135:CM135"/>
    <mergeCell ref="BX118:CE118"/>
    <mergeCell ref="AX119:BB119"/>
    <mergeCell ref="BP123:BW123"/>
    <mergeCell ref="AX132:BB132"/>
    <mergeCell ref="AX120:BB121"/>
    <mergeCell ref="A121:AW121"/>
    <mergeCell ref="BJ123:BO123"/>
    <mergeCell ref="CF116:CM117"/>
    <mergeCell ref="A129:AW129"/>
    <mergeCell ref="BX134:CE134"/>
    <mergeCell ref="BX135:CE135"/>
    <mergeCell ref="BP131:BW131"/>
    <mergeCell ref="BX131:CE131"/>
    <mergeCell ref="BJ124:BO125"/>
    <mergeCell ref="A125:AW125"/>
    <mergeCell ref="BP124:BW125"/>
    <mergeCell ref="A123:AW123"/>
    <mergeCell ref="A117:AW117"/>
    <mergeCell ref="BP116:BW117"/>
    <mergeCell ref="BC133:BI133"/>
    <mergeCell ref="BJ133:BO133"/>
    <mergeCell ref="A130:AW130"/>
    <mergeCell ref="CF126:CM126"/>
    <mergeCell ref="BX124:CE125"/>
    <mergeCell ref="CA170:CG170"/>
    <mergeCell ref="CH170:CN170"/>
    <mergeCell ref="BK170:BS170"/>
    <mergeCell ref="BT170:BZ170"/>
    <mergeCell ref="A153:AW153"/>
    <mergeCell ref="A154:AW154"/>
    <mergeCell ref="BP165:BW165"/>
    <mergeCell ref="BX165:CE165"/>
    <mergeCell ref="BP162:BW162"/>
    <mergeCell ref="AX145:BB145"/>
    <mergeCell ref="BC145:BI145"/>
    <mergeCell ref="AY169:BD169"/>
    <mergeCell ref="BE169:BJ169"/>
    <mergeCell ref="BK169:BS169"/>
    <mergeCell ref="CF149:CM149"/>
    <mergeCell ref="BX161:CE161"/>
    <mergeCell ref="CF161:CM161"/>
    <mergeCell ref="CN161:CU161"/>
    <mergeCell ref="CN148:CU148"/>
    <mergeCell ref="BC146:BI146"/>
    <mergeCell ref="A167:CU167"/>
    <mergeCell ref="A169:E169"/>
    <mergeCell ref="F169:AX169"/>
    <mergeCell ref="BT169:CU169"/>
    <mergeCell ref="A146:AW146"/>
    <mergeCell ref="BJ149:BO149"/>
    <mergeCell ref="BP149:BW149"/>
    <mergeCell ref="BX149:CE149"/>
    <mergeCell ref="BP152:BW154"/>
    <mergeCell ref="A131:AW131"/>
    <mergeCell ref="BC131:BI131"/>
    <mergeCell ref="BP142:BW142"/>
    <mergeCell ref="BP141:BW141"/>
    <mergeCell ref="BJ143:BO143"/>
    <mergeCell ref="AX133:BB133"/>
    <mergeCell ref="A122:AW122"/>
    <mergeCell ref="AX122:BB122"/>
    <mergeCell ref="BC122:BI122"/>
    <mergeCell ref="BP120:BW121"/>
    <mergeCell ref="A120:AW120"/>
    <mergeCell ref="A138:AW138"/>
    <mergeCell ref="BC120:BI121"/>
    <mergeCell ref="A119:AW119"/>
    <mergeCell ref="BC148:BI148"/>
    <mergeCell ref="A136:AW136"/>
    <mergeCell ref="BP137:BW137"/>
    <mergeCell ref="AX142:BB142"/>
    <mergeCell ref="A144:AW144"/>
    <mergeCell ref="AX144:BB144"/>
    <mergeCell ref="BC144:BI144"/>
    <mergeCell ref="BJ144:BO144"/>
    <mergeCell ref="AX136:BB136"/>
    <mergeCell ref="BC136:BI136"/>
    <mergeCell ref="BJ136:BO136"/>
    <mergeCell ref="A141:AW141"/>
    <mergeCell ref="A139:AW139"/>
    <mergeCell ref="CF119:CM119"/>
    <mergeCell ref="AX150:BB151"/>
    <mergeCell ref="BC150:BI151"/>
    <mergeCell ref="BJ150:BO151"/>
    <mergeCell ref="AX129:BB130"/>
    <mergeCell ref="BC129:BI130"/>
    <mergeCell ref="BJ129:BO130"/>
    <mergeCell ref="BX132:CE132"/>
    <mergeCell ref="BX148:CE148"/>
    <mergeCell ref="CF127:CM128"/>
    <mergeCell ref="AX123:BB123"/>
    <mergeCell ref="BC123:BI123"/>
    <mergeCell ref="BJ116:BO117"/>
    <mergeCell ref="CF124:CM125"/>
    <mergeCell ref="BX119:CE119"/>
    <mergeCell ref="BC119:BI119"/>
    <mergeCell ref="BJ119:BO119"/>
    <mergeCell ref="BP119:BW119"/>
    <mergeCell ref="BC132:BI132"/>
    <mergeCell ref="BJ132:BO132"/>
    <mergeCell ref="BP134:BW134"/>
    <mergeCell ref="AX141:BB141"/>
    <mergeCell ref="BJ148:BO148"/>
    <mergeCell ref="BX123:CE123"/>
    <mergeCell ref="CF123:CM123"/>
    <mergeCell ref="CF120:CM121"/>
    <mergeCell ref="BX137:CE137"/>
    <mergeCell ref="CF137:CM137"/>
    <mergeCell ref="BP150:BW151"/>
    <mergeCell ref="CF139:CM139"/>
    <mergeCell ref="CF140:CM140"/>
    <mergeCell ref="BX140:CE140"/>
    <mergeCell ref="CN132:CU132"/>
    <mergeCell ref="CN165:CU165"/>
    <mergeCell ref="A165:AW165"/>
    <mergeCell ref="AX165:BB165"/>
    <mergeCell ref="BC165:BI165"/>
    <mergeCell ref="BJ165:BO165"/>
    <mergeCell ref="CF165:CM165"/>
    <mergeCell ref="CN163:CU164"/>
    <mergeCell ref="A163:AW163"/>
    <mergeCell ref="AX163:BB164"/>
    <mergeCell ref="BC163:BI164"/>
    <mergeCell ref="BJ163:BO164"/>
    <mergeCell ref="A164:AW164"/>
    <mergeCell ref="BP163:BW164"/>
    <mergeCell ref="BX163:CE164"/>
    <mergeCell ref="CN162:CU162"/>
    <mergeCell ref="A162:AW162"/>
    <mergeCell ref="AX162:BB162"/>
    <mergeCell ref="BC162:BI162"/>
    <mergeCell ref="BJ162:BO162"/>
    <mergeCell ref="AX152:BB154"/>
    <mergeCell ref="BC152:BI154"/>
    <mergeCell ref="BJ152:BO154"/>
    <mergeCell ref="CF163:CM164"/>
    <mergeCell ref="BX162:CE162"/>
    <mergeCell ref="CF162:CM162"/>
    <mergeCell ref="BX160:CE160"/>
    <mergeCell ref="A151:AW151"/>
    <mergeCell ref="CF157:CM157"/>
    <mergeCell ref="BX152:CE154"/>
    <mergeCell ref="CF152:CM154"/>
    <mergeCell ref="CF144:CM144"/>
    <mergeCell ref="BC111:BI111"/>
    <mergeCell ref="BJ111:BO111"/>
    <mergeCell ref="A118:AW118"/>
    <mergeCell ref="BX91:CE93"/>
    <mergeCell ref="AX91:BB93"/>
    <mergeCell ref="BC91:BI93"/>
    <mergeCell ref="A107:AW107"/>
    <mergeCell ref="BX113:CE114"/>
    <mergeCell ref="A105:AW105"/>
    <mergeCell ref="BP155:BW156"/>
    <mergeCell ref="BX155:CE156"/>
    <mergeCell ref="CF155:CM156"/>
    <mergeCell ref="CN155:CU156"/>
    <mergeCell ref="A157:AW157"/>
    <mergeCell ref="AX157:BB157"/>
    <mergeCell ref="BX157:CE157"/>
    <mergeCell ref="BC157:BI157"/>
    <mergeCell ref="BJ157:BO157"/>
    <mergeCell ref="BP157:BW157"/>
    <mergeCell ref="CN157:CU157"/>
    <mergeCell ref="A155:AW155"/>
    <mergeCell ref="AX155:BB156"/>
    <mergeCell ref="BC155:BI156"/>
    <mergeCell ref="A156:AW156"/>
    <mergeCell ref="A152:AW152"/>
    <mergeCell ref="BX150:CE151"/>
    <mergeCell ref="CF150:CM151"/>
    <mergeCell ref="A132:AW132"/>
    <mergeCell ref="AX131:BB131"/>
    <mergeCell ref="BJ131:BO131"/>
    <mergeCell ref="AX116:BB117"/>
    <mergeCell ref="BC116:BI117"/>
    <mergeCell ref="AX113:BB114"/>
    <mergeCell ref="BC113:BI114"/>
    <mergeCell ref="BJ113:BO114"/>
    <mergeCell ref="BP111:BW111"/>
    <mergeCell ref="A112:AW112"/>
    <mergeCell ref="AX112:BB112"/>
    <mergeCell ref="BC112:BI112"/>
    <mergeCell ref="BJ112:BO112"/>
    <mergeCell ref="BP112:BW112"/>
    <mergeCell ref="BJ97:BO97"/>
    <mergeCell ref="BP97:BW97"/>
    <mergeCell ref="BX97:CE97"/>
    <mergeCell ref="CN126:CU126"/>
    <mergeCell ref="A127:AW127"/>
    <mergeCell ref="AX127:BB128"/>
    <mergeCell ref="BC127:BI128"/>
    <mergeCell ref="BJ127:BO128"/>
    <mergeCell ref="A128:AW128"/>
    <mergeCell ref="BP127:BW128"/>
    <mergeCell ref="CN124:CU125"/>
    <mergeCell ref="A116:AW116"/>
    <mergeCell ref="AX118:BB118"/>
    <mergeCell ref="BJ118:BO118"/>
    <mergeCell ref="BP118:BW118"/>
    <mergeCell ref="BC118:BI118"/>
    <mergeCell ref="CF109:CM109"/>
    <mergeCell ref="CN109:CU109"/>
    <mergeCell ref="BJ110:BO110"/>
    <mergeCell ref="BP110:BW110"/>
    <mergeCell ref="A114:AW114"/>
    <mergeCell ref="BP113:BW114"/>
    <mergeCell ref="CF113:CM114"/>
    <mergeCell ref="AX107:BB108"/>
    <mergeCell ref="BC107:BI108"/>
    <mergeCell ref="BJ107:BO108"/>
    <mergeCell ref="A108:AW108"/>
    <mergeCell ref="BP107:BW108"/>
    <mergeCell ref="A109:AW109"/>
    <mergeCell ref="AX109:BB109"/>
    <mergeCell ref="A110:AW110"/>
    <mergeCell ref="BC110:BI110"/>
    <mergeCell ref="BX110:CE110"/>
    <mergeCell ref="CF110:CM110"/>
    <mergeCell ref="A91:AW91"/>
    <mergeCell ref="AX103:BB103"/>
    <mergeCell ref="BC103:BI103"/>
    <mergeCell ref="BJ94:BO96"/>
    <mergeCell ref="A96:AW96"/>
    <mergeCell ref="A95:AW95"/>
    <mergeCell ref="BP94:BW96"/>
    <mergeCell ref="CF98:CM99"/>
    <mergeCell ref="A94:AW94"/>
    <mergeCell ref="BC94:BI96"/>
    <mergeCell ref="AX94:BB96"/>
    <mergeCell ref="AX105:BB106"/>
    <mergeCell ref="BC105:BI106"/>
    <mergeCell ref="BJ105:BO106"/>
    <mergeCell ref="A106:AW106"/>
    <mergeCell ref="BP105:BW106"/>
    <mergeCell ref="BX105:CE106"/>
    <mergeCell ref="CF105:CM106"/>
    <mergeCell ref="A101:AW101"/>
    <mergeCell ref="A102:AW102"/>
    <mergeCell ref="BJ73:BO74"/>
    <mergeCell ref="AX73:BB74"/>
    <mergeCell ref="A75:AW75"/>
    <mergeCell ref="BJ79:BO79"/>
    <mergeCell ref="BP79:BW79"/>
    <mergeCell ref="A104:AW104"/>
    <mergeCell ref="AX104:BB104"/>
    <mergeCell ref="BC104:BI104"/>
    <mergeCell ref="BJ104:BO104"/>
    <mergeCell ref="BP104:BW104"/>
    <mergeCell ref="BX104:CE104"/>
    <mergeCell ref="CF104:CM104"/>
    <mergeCell ref="A100:AW100"/>
    <mergeCell ref="AX100:BB102"/>
    <mergeCell ref="CN103:CU103"/>
    <mergeCell ref="A88:AW88"/>
    <mergeCell ref="AX88:BB89"/>
    <mergeCell ref="BC88:BI89"/>
    <mergeCell ref="BJ88:BO89"/>
    <mergeCell ref="A89:AW89"/>
    <mergeCell ref="A93:AW93"/>
    <mergeCell ref="A92:AW92"/>
    <mergeCell ref="CN98:CU99"/>
    <mergeCell ref="A98:AW98"/>
    <mergeCell ref="AX98:BB99"/>
    <mergeCell ref="BC98:BI99"/>
    <mergeCell ref="BJ98:BO99"/>
    <mergeCell ref="A99:AW99"/>
    <mergeCell ref="CN94:CU96"/>
    <mergeCell ref="A97:AW97"/>
    <mergeCell ref="AX97:BB97"/>
    <mergeCell ref="BC97:BI97"/>
    <mergeCell ref="BC84:BI85"/>
    <mergeCell ref="BJ84:BO85"/>
    <mergeCell ref="BX90:CE90"/>
    <mergeCell ref="A84:AW84"/>
    <mergeCell ref="BP86:BW87"/>
    <mergeCell ref="A81:AW81"/>
    <mergeCell ref="AX80:BB81"/>
    <mergeCell ref="AX75:BB76"/>
    <mergeCell ref="A78:AW78"/>
    <mergeCell ref="BP77:BW78"/>
    <mergeCell ref="BJ82:BO83"/>
    <mergeCell ref="A85:AW85"/>
    <mergeCell ref="BC77:BI78"/>
    <mergeCell ref="BX84:CE85"/>
    <mergeCell ref="BP88:BW89"/>
    <mergeCell ref="A83:AW83"/>
    <mergeCell ref="A86:AW86"/>
    <mergeCell ref="AX86:BB87"/>
    <mergeCell ref="BC86:BI87"/>
    <mergeCell ref="BJ86:BO87"/>
    <mergeCell ref="A87:AW87"/>
    <mergeCell ref="BP82:BW83"/>
    <mergeCell ref="A80:AW80"/>
    <mergeCell ref="BC82:BI83"/>
    <mergeCell ref="A82:AW82"/>
    <mergeCell ref="AX65:BB65"/>
    <mergeCell ref="A62:AW62"/>
    <mergeCell ref="AX62:BB64"/>
    <mergeCell ref="BC62:BI64"/>
    <mergeCell ref="AX82:BB83"/>
    <mergeCell ref="BX77:CE78"/>
    <mergeCell ref="A79:AW79"/>
    <mergeCell ref="BX79:CE79"/>
    <mergeCell ref="AX77:BB78"/>
    <mergeCell ref="AX79:BB79"/>
    <mergeCell ref="BC79:BI79"/>
    <mergeCell ref="BC73:BI74"/>
    <mergeCell ref="A65:AW65"/>
    <mergeCell ref="CF73:CM74"/>
    <mergeCell ref="CN69:CU70"/>
    <mergeCell ref="A67:AW67"/>
    <mergeCell ref="AX67:BB68"/>
    <mergeCell ref="A71:AW71"/>
    <mergeCell ref="A70:AW70"/>
    <mergeCell ref="A73:AW73"/>
    <mergeCell ref="BJ72:BO72"/>
    <mergeCell ref="CF72:CM72"/>
    <mergeCell ref="A74:AW74"/>
    <mergeCell ref="A69:AW69"/>
    <mergeCell ref="BC75:BI76"/>
    <mergeCell ref="BJ75:BO76"/>
    <mergeCell ref="A76:AW76"/>
    <mergeCell ref="BX69:CE70"/>
    <mergeCell ref="BJ77:BO78"/>
    <mergeCell ref="AX69:BB70"/>
    <mergeCell ref="A72:AW72"/>
    <mergeCell ref="AX72:BB72"/>
    <mergeCell ref="A68:AW68"/>
    <mergeCell ref="CF79:CM79"/>
    <mergeCell ref="BC67:BI68"/>
    <mergeCell ref="CF69:CM70"/>
    <mergeCell ref="AX71:BB71"/>
    <mergeCell ref="A66:AW66"/>
    <mergeCell ref="AX66:BB66"/>
    <mergeCell ref="BC66:BI66"/>
    <mergeCell ref="CF75:CM76"/>
    <mergeCell ref="CF77:CM78"/>
    <mergeCell ref="BX71:CE71"/>
    <mergeCell ref="A103:AW103"/>
    <mergeCell ref="BP80:BW81"/>
    <mergeCell ref="BJ100:BO102"/>
    <mergeCell ref="BP100:BW102"/>
    <mergeCell ref="BP66:BW66"/>
    <mergeCell ref="CF80:CM81"/>
    <mergeCell ref="CF84:CM85"/>
    <mergeCell ref="CF67:CM68"/>
    <mergeCell ref="BC72:BI72"/>
    <mergeCell ref="BC100:BI102"/>
    <mergeCell ref="BJ103:BO103"/>
    <mergeCell ref="BJ91:BO93"/>
    <mergeCell ref="BC69:BI70"/>
    <mergeCell ref="BJ69:BO70"/>
    <mergeCell ref="A77:AW77"/>
    <mergeCell ref="CF90:CM90"/>
    <mergeCell ref="A90:AW90"/>
    <mergeCell ref="AX90:BB90"/>
    <mergeCell ref="BC90:BI90"/>
    <mergeCell ref="BJ90:BO90"/>
    <mergeCell ref="AX84:BB85"/>
    <mergeCell ref="A58:AW58"/>
    <mergeCell ref="AX58:BB59"/>
    <mergeCell ref="BP54:BW54"/>
    <mergeCell ref="BX67:CE68"/>
    <mergeCell ref="BX65:CE65"/>
    <mergeCell ref="BP60:BW60"/>
    <mergeCell ref="BX57:CE57"/>
    <mergeCell ref="CF55:CM56"/>
    <mergeCell ref="A63:AW63"/>
    <mergeCell ref="A64:AW64"/>
    <mergeCell ref="BC65:BI65"/>
    <mergeCell ref="BJ65:BO65"/>
    <mergeCell ref="BP65:BW65"/>
    <mergeCell ref="A54:AW54"/>
    <mergeCell ref="A55:AW55"/>
    <mergeCell ref="BJ66:BO66"/>
    <mergeCell ref="CF62:CM64"/>
    <mergeCell ref="CF65:CM65"/>
    <mergeCell ref="BX61:CE61"/>
    <mergeCell ref="BX60:CE60"/>
    <mergeCell ref="A60:AW60"/>
    <mergeCell ref="AX60:BB60"/>
    <mergeCell ref="BC60:BI60"/>
    <mergeCell ref="CF66:CM66"/>
    <mergeCell ref="CF61:CM61"/>
    <mergeCell ref="BP61:BW61"/>
    <mergeCell ref="BP62:BW64"/>
    <mergeCell ref="BJ67:BO68"/>
    <mergeCell ref="BP67:BW68"/>
    <mergeCell ref="BJ62:BO64"/>
    <mergeCell ref="BX66:CE66"/>
    <mergeCell ref="AX61:BB61"/>
    <mergeCell ref="A50:AW50"/>
    <mergeCell ref="CN54:CU54"/>
    <mergeCell ref="BP55:BW56"/>
    <mergeCell ref="AX50:BB51"/>
    <mergeCell ref="BC50:BI51"/>
    <mergeCell ref="BJ50:BO51"/>
    <mergeCell ref="CN62:CU64"/>
    <mergeCell ref="A53:AW53"/>
    <mergeCell ref="AX53:BB53"/>
    <mergeCell ref="BC53:BI53"/>
    <mergeCell ref="BJ53:BO53"/>
    <mergeCell ref="A57:AW57"/>
    <mergeCell ref="A61:AW61"/>
    <mergeCell ref="A59:AW59"/>
    <mergeCell ref="BJ61:BO61"/>
    <mergeCell ref="BC61:BI61"/>
    <mergeCell ref="BC58:BI59"/>
    <mergeCell ref="CF53:CM53"/>
    <mergeCell ref="AX57:BB57"/>
    <mergeCell ref="BC57:BI57"/>
    <mergeCell ref="BJ57:BO57"/>
    <mergeCell ref="CN61:CU61"/>
    <mergeCell ref="CF54:CM54"/>
    <mergeCell ref="BJ58:BO59"/>
    <mergeCell ref="BJ60:BO60"/>
    <mergeCell ref="BP57:BW57"/>
    <mergeCell ref="CF60:CM60"/>
    <mergeCell ref="BP58:BW59"/>
    <mergeCell ref="BX58:CE59"/>
    <mergeCell ref="CF58:CM59"/>
    <mergeCell ref="CF57:CM57"/>
    <mergeCell ref="BJ55:BO56"/>
    <mergeCell ref="BC42:BI44"/>
    <mergeCell ref="A42:AW42"/>
    <mergeCell ref="A44:AW44"/>
    <mergeCell ref="BC38:BI41"/>
    <mergeCell ref="A39:AW39"/>
    <mergeCell ref="A41:AW41"/>
    <mergeCell ref="A40:AW40"/>
    <mergeCell ref="A43:AW43"/>
    <mergeCell ref="AX34:BB35"/>
    <mergeCell ref="BC34:BI35"/>
    <mergeCell ref="AX38:BB41"/>
    <mergeCell ref="BP37:BW37"/>
    <mergeCell ref="BJ42:BO44"/>
    <mergeCell ref="A34:AW34"/>
    <mergeCell ref="BJ38:BO41"/>
    <mergeCell ref="BP34:BW35"/>
    <mergeCell ref="BP36:BW36"/>
    <mergeCell ref="A37:AW37"/>
    <mergeCell ref="AX37:BB37"/>
    <mergeCell ref="BC45:BI45"/>
    <mergeCell ref="BC46:BI46"/>
    <mergeCell ref="A47:AW47"/>
    <mergeCell ref="BC47:BI48"/>
    <mergeCell ref="AX47:BB48"/>
    <mergeCell ref="AX46:BB46"/>
    <mergeCell ref="BC32:BI32"/>
    <mergeCell ref="BJ46:BO46"/>
    <mergeCell ref="A51:AW51"/>
    <mergeCell ref="BC55:BI56"/>
    <mergeCell ref="A48:AW48"/>
    <mergeCell ref="A46:AW46"/>
    <mergeCell ref="A56:AW56"/>
    <mergeCell ref="A45:AW45"/>
    <mergeCell ref="AX45:BB45"/>
    <mergeCell ref="BJ33:BO33"/>
    <mergeCell ref="AX54:BB54"/>
    <mergeCell ref="BC54:BI54"/>
    <mergeCell ref="BC49:BI49"/>
    <mergeCell ref="A49:AW49"/>
    <mergeCell ref="AX52:BB52"/>
    <mergeCell ref="BC52:BI52"/>
    <mergeCell ref="BJ36:BO36"/>
    <mergeCell ref="AX49:BB49"/>
    <mergeCell ref="A52:AW52"/>
    <mergeCell ref="AX55:BB56"/>
    <mergeCell ref="BJ32:BO32"/>
    <mergeCell ref="A35:AW35"/>
    <mergeCell ref="A38:AW38"/>
    <mergeCell ref="BC37:BI37"/>
    <mergeCell ref="BJ37:BO37"/>
    <mergeCell ref="AX42:BB44"/>
    <mergeCell ref="A29:AW29"/>
    <mergeCell ref="BC28:BI28"/>
    <mergeCell ref="BJ28:BO28"/>
    <mergeCell ref="AX26:BB26"/>
    <mergeCell ref="BC29:BI29"/>
    <mergeCell ref="BJ30:BO30"/>
    <mergeCell ref="BJ31:BO31"/>
    <mergeCell ref="AX31:BB31"/>
    <mergeCell ref="BJ29:BO29"/>
    <mergeCell ref="A31:AW31"/>
    <mergeCell ref="AX29:BB29"/>
    <mergeCell ref="A30:AW30"/>
    <mergeCell ref="AX30:BB30"/>
    <mergeCell ref="BX29:CE29"/>
    <mergeCell ref="A36:AW36"/>
    <mergeCell ref="AX36:BB36"/>
    <mergeCell ref="BC36:BI36"/>
    <mergeCell ref="BP32:BW32"/>
    <mergeCell ref="BJ34:BO35"/>
    <mergeCell ref="A33:AW33"/>
    <mergeCell ref="AX33:BB33"/>
    <mergeCell ref="BC33:BI33"/>
    <mergeCell ref="A32:AW32"/>
    <mergeCell ref="AX32:BB32"/>
    <mergeCell ref="BC31:BI31"/>
    <mergeCell ref="BC30:BI30"/>
    <mergeCell ref="BX34:CE35"/>
    <mergeCell ref="BX36:CE36"/>
    <mergeCell ref="BQ1:CU1"/>
    <mergeCell ref="BQ2:CU2"/>
    <mergeCell ref="BQ3:CU3"/>
    <mergeCell ref="CF33:CM33"/>
    <mergeCell ref="CN33:CU33"/>
    <mergeCell ref="BP30:BW30"/>
    <mergeCell ref="BX30:CE30"/>
    <mergeCell ref="BP28:BW28"/>
    <mergeCell ref="CC7:CU7"/>
    <mergeCell ref="CN29:CU29"/>
    <mergeCell ref="BQ6:CU6"/>
    <mergeCell ref="BQ7:CA7"/>
    <mergeCell ref="BP33:BW33"/>
    <mergeCell ref="BX33:CE33"/>
    <mergeCell ref="CH12:CU13"/>
    <mergeCell ref="BO11:BQ11"/>
    <mergeCell ref="CH9:CI9"/>
    <mergeCell ref="CH17:CU17"/>
    <mergeCell ref="CH19:CU19"/>
    <mergeCell ref="CH18:CU18"/>
    <mergeCell ref="CH16:CU16"/>
    <mergeCell ref="CN25:CU25"/>
    <mergeCell ref="CN27:CU27"/>
    <mergeCell ref="BP27:BW27"/>
    <mergeCell ref="BX27:CE27"/>
    <mergeCell ref="CF27:CM27"/>
    <mergeCell ref="BJ27:BO27"/>
    <mergeCell ref="BP26:BW26"/>
    <mergeCell ref="BX25:CE25"/>
    <mergeCell ref="CF25:CM25"/>
    <mergeCell ref="BX26:CE26"/>
    <mergeCell ref="CJ9:CL9"/>
    <mergeCell ref="BQ8:CA8"/>
    <mergeCell ref="CC8:CU8"/>
    <mergeCell ref="BR9:BT9"/>
    <mergeCell ref="BW9:CG9"/>
    <mergeCell ref="CF30:CM30"/>
    <mergeCell ref="CF32:CM32"/>
    <mergeCell ref="CF31:CM31"/>
    <mergeCell ref="CF28:CM28"/>
    <mergeCell ref="CN28:CU28"/>
    <mergeCell ref="BP29:BW29"/>
    <mergeCell ref="CF34:CM35"/>
    <mergeCell ref="CF38:CM41"/>
    <mergeCell ref="CN32:CU32"/>
    <mergeCell ref="CN26:CU26"/>
    <mergeCell ref="CN30:CU30"/>
    <mergeCell ref="CN31:CU31"/>
    <mergeCell ref="CF26:CM26"/>
    <mergeCell ref="BX32:CE32"/>
    <mergeCell ref="BP31:BW31"/>
    <mergeCell ref="BX31:CE31"/>
    <mergeCell ref="BX37:CE37"/>
    <mergeCell ref="CF37:CM37"/>
    <mergeCell ref="BX28:CE28"/>
    <mergeCell ref="BP38:BW41"/>
    <mergeCell ref="CH14:CU14"/>
    <mergeCell ref="CH15:CU15"/>
    <mergeCell ref="CN34:CU35"/>
    <mergeCell ref="BP24:CU24"/>
    <mergeCell ref="I19:BS19"/>
    <mergeCell ref="U16:BS16"/>
    <mergeCell ref="CH20:CU20"/>
    <mergeCell ref="A24:AW24"/>
    <mergeCell ref="AX24:BB24"/>
    <mergeCell ref="BJ24:BO24"/>
    <mergeCell ref="A22:CU22"/>
    <mergeCell ref="A25:AW25"/>
    <mergeCell ref="AX25:BB25"/>
    <mergeCell ref="BC25:BI25"/>
    <mergeCell ref="BP25:BW25"/>
    <mergeCell ref="BJ25:BO25"/>
    <mergeCell ref="BE12:BG12"/>
    <mergeCell ref="BK12:BM12"/>
    <mergeCell ref="AS14:BC14"/>
    <mergeCell ref="BD14:BE14"/>
    <mergeCell ref="BF14:BH14"/>
    <mergeCell ref="AN14:AP14"/>
    <mergeCell ref="BC24:BI24"/>
    <mergeCell ref="BC26:BI26"/>
    <mergeCell ref="A28:AW28"/>
    <mergeCell ref="BJ26:BO26"/>
    <mergeCell ref="AX28:BB28"/>
    <mergeCell ref="A26:AW26"/>
    <mergeCell ref="A27:AW27"/>
    <mergeCell ref="AX27:BB27"/>
    <mergeCell ref="BC27:BI27"/>
    <mergeCell ref="AJ12:AL12"/>
    <mergeCell ref="BJ45:BO45"/>
    <mergeCell ref="CN53:CU53"/>
    <mergeCell ref="BX54:CE54"/>
    <mergeCell ref="BX55:CE56"/>
    <mergeCell ref="BX50:CE51"/>
    <mergeCell ref="CF50:CM51"/>
    <mergeCell ref="CN50:CU51"/>
    <mergeCell ref="BX49:CE49"/>
    <mergeCell ref="BJ49:BO49"/>
    <mergeCell ref="BJ52:BO52"/>
    <mergeCell ref="BJ54:BO54"/>
    <mergeCell ref="CF47:CM48"/>
    <mergeCell ref="CN47:CU48"/>
    <mergeCell ref="BP46:BW46"/>
    <mergeCell ref="BP49:BW49"/>
    <mergeCell ref="CN46:CU46"/>
    <mergeCell ref="BP53:BW53"/>
    <mergeCell ref="BX53:CE53"/>
    <mergeCell ref="BP50:BW51"/>
    <mergeCell ref="CF52:CM52"/>
    <mergeCell ref="BX52:CE52"/>
    <mergeCell ref="BP52:BW52"/>
    <mergeCell ref="CN55:CU56"/>
    <mergeCell ref="BP69:BW70"/>
    <mergeCell ref="BX94:CE96"/>
    <mergeCell ref="BP72:BW72"/>
    <mergeCell ref="BX72:CE72"/>
    <mergeCell ref="CN72:CU72"/>
    <mergeCell ref="CN73:CU74"/>
    <mergeCell ref="BX73:CE74"/>
    <mergeCell ref="BP45:BW45"/>
    <mergeCell ref="BX45:CE45"/>
    <mergeCell ref="CF45:CM45"/>
    <mergeCell ref="CN45:CU45"/>
    <mergeCell ref="BX46:CE46"/>
    <mergeCell ref="CF46:CM46"/>
    <mergeCell ref="BX38:CE41"/>
    <mergeCell ref="CN60:CU60"/>
    <mergeCell ref="BP42:BW44"/>
    <mergeCell ref="BX42:CE44"/>
    <mergeCell ref="CF42:CM44"/>
    <mergeCell ref="CN42:CU44"/>
    <mergeCell ref="CN52:CU52"/>
    <mergeCell ref="BP75:BW76"/>
    <mergeCell ref="BP90:BW90"/>
    <mergeCell ref="BP91:BW93"/>
    <mergeCell ref="CN82:CU83"/>
    <mergeCell ref="CF36:CM36"/>
    <mergeCell ref="CN36:CU36"/>
    <mergeCell ref="BX47:CE48"/>
    <mergeCell ref="BX62:CE64"/>
    <mergeCell ref="CN57:CU57"/>
    <mergeCell ref="CN58:CU59"/>
    <mergeCell ref="CF49:CM49"/>
    <mergeCell ref="CN49:CU49"/>
    <mergeCell ref="CN65:CU65"/>
    <mergeCell ref="CF97:CM97"/>
    <mergeCell ref="CN97:CU97"/>
    <mergeCell ref="CN84:CU85"/>
    <mergeCell ref="BX75:CE76"/>
    <mergeCell ref="CN71:CU71"/>
    <mergeCell ref="CN77:CU78"/>
    <mergeCell ref="CN79:CU79"/>
    <mergeCell ref="BX80:CE81"/>
    <mergeCell ref="CN37:CU37"/>
    <mergeCell ref="BX82:CE83"/>
    <mergeCell ref="CF82:CM83"/>
    <mergeCell ref="CF94:CM96"/>
    <mergeCell ref="CN80:CU81"/>
    <mergeCell ref="CN75:CU76"/>
    <mergeCell ref="CN66:CU66"/>
    <mergeCell ref="CN67:CU68"/>
    <mergeCell ref="CF88:CM89"/>
    <mergeCell ref="CF91:CM93"/>
    <mergeCell ref="EH130:EM130"/>
    <mergeCell ref="EA130:EG130"/>
    <mergeCell ref="CY134:DF134"/>
    <mergeCell ref="EI134:EM134"/>
    <mergeCell ref="CY133:DF133"/>
    <mergeCell ref="DI133:DO133"/>
    <mergeCell ref="CF29:CM29"/>
    <mergeCell ref="CN38:CU41"/>
    <mergeCell ref="BJ47:BO48"/>
    <mergeCell ref="BP47:BW48"/>
    <mergeCell ref="DI142:DO142"/>
    <mergeCell ref="DR142:DY142"/>
    <mergeCell ref="CY140:DF140"/>
    <mergeCell ref="CN122:CU122"/>
    <mergeCell ref="CN88:CU89"/>
    <mergeCell ref="CN90:CU90"/>
    <mergeCell ref="CN91:CU93"/>
    <mergeCell ref="DR141:DY141"/>
    <mergeCell ref="DI134:DO134"/>
    <mergeCell ref="DR134:DY134"/>
    <mergeCell ref="CY131:DF131"/>
    <mergeCell ref="DI131:DO131"/>
    <mergeCell ref="CN119:CU119"/>
    <mergeCell ref="CN120:CU121"/>
    <mergeCell ref="BX88:CE89"/>
    <mergeCell ref="BP73:BW74"/>
    <mergeCell ref="BJ122:BO122"/>
    <mergeCell ref="BP122:BW122"/>
    <mergeCell ref="BJ120:BO121"/>
    <mergeCell ref="CN111:CU111"/>
    <mergeCell ref="CF118:CM118"/>
    <mergeCell ref="EB138:EG138"/>
    <mergeCell ref="EI149:EM149"/>
    <mergeCell ref="CN149:CU149"/>
    <mergeCell ref="CY149:DF149"/>
    <mergeCell ref="DI149:DO149"/>
    <mergeCell ref="DR149:DY149"/>
    <mergeCell ref="EB149:EG149"/>
    <mergeCell ref="CY141:DF141"/>
    <mergeCell ref="DI140:DO140"/>
    <mergeCell ref="DR140:DY140"/>
    <mergeCell ref="EI140:EM140"/>
    <mergeCell ref="EB140:EG140"/>
    <mergeCell ref="DI139:DO139"/>
    <mergeCell ref="DR139:DY139"/>
    <mergeCell ref="EI139:EM139"/>
    <mergeCell ref="EB139:EG139"/>
    <mergeCell ref="EI142:EM142"/>
    <mergeCell ref="EB142:EG142"/>
    <mergeCell ref="DI141:DO141"/>
    <mergeCell ref="CN146:CU146"/>
    <mergeCell ref="CN145:CU145"/>
    <mergeCell ref="CN143:CU143"/>
    <mergeCell ref="CN144:CU144"/>
    <mergeCell ref="CY148:DF148"/>
    <mergeCell ref="EI141:EM141"/>
    <mergeCell ref="EI148:EM148"/>
    <mergeCell ref="EI145:EM145"/>
    <mergeCell ref="CY146:DF146"/>
    <mergeCell ref="DI146:DO146"/>
    <mergeCell ref="EI146:EM146"/>
    <mergeCell ref="DI147:DO147"/>
    <mergeCell ref="DR147:DY147"/>
    <mergeCell ref="EB147:EG147"/>
    <mergeCell ref="EI143:EM143"/>
    <mergeCell ref="CY144:DF144"/>
    <mergeCell ref="DI144:DO144"/>
    <mergeCell ref="CN141:CU141"/>
    <mergeCell ref="DR144:DY144"/>
    <mergeCell ref="EI144:EM144"/>
    <mergeCell ref="EB144:EG144"/>
    <mergeCell ref="CY139:DF139"/>
    <mergeCell ref="EB146:EG146"/>
    <mergeCell ref="EB148:EG148"/>
    <mergeCell ref="CN116:CU117"/>
    <mergeCell ref="CN118:CU118"/>
    <mergeCell ref="DI138:DO138"/>
    <mergeCell ref="DR138:DY138"/>
    <mergeCell ref="EI138:EM138"/>
    <mergeCell ref="EB131:EG131"/>
    <mergeCell ref="EI137:EM137"/>
    <mergeCell ref="CY137:DF137"/>
    <mergeCell ref="CY138:DF138"/>
    <mergeCell ref="CY136:DF136"/>
    <mergeCell ref="CN129:CU130"/>
    <mergeCell ref="EI133:EM133"/>
    <mergeCell ref="DI136:DO136"/>
    <mergeCell ref="DR136:DY136"/>
    <mergeCell ref="EI136:EM136"/>
    <mergeCell ref="CY135:DF135"/>
    <mergeCell ref="DI135:DO135"/>
    <mergeCell ref="DR135:DY135"/>
    <mergeCell ref="EI135:EM135"/>
    <mergeCell ref="EH131:EM131"/>
    <mergeCell ref="CY130:DF130"/>
    <mergeCell ref="EB132:EG132"/>
    <mergeCell ref="DI137:DO137"/>
    <mergeCell ref="DR137:DY137"/>
    <mergeCell ref="DR131:DY131"/>
    <mergeCell ref="CN131:CU131"/>
    <mergeCell ref="BX122:CE122"/>
    <mergeCell ref="BX120:CE121"/>
    <mergeCell ref="BX112:CE112"/>
    <mergeCell ref="DR145:DY145"/>
    <mergeCell ref="DR146:DY146"/>
    <mergeCell ref="CF131:CM131"/>
    <mergeCell ref="CN140:CU140"/>
    <mergeCell ref="DR133:DY133"/>
    <mergeCell ref="CY145:DF145"/>
    <mergeCell ref="DI145:DO145"/>
    <mergeCell ref="EB145:EG145"/>
    <mergeCell ref="CY143:DF143"/>
    <mergeCell ref="CN112:CU112"/>
    <mergeCell ref="DI143:DO143"/>
    <mergeCell ref="CY142:DF142"/>
    <mergeCell ref="BX129:CE130"/>
    <mergeCell ref="CF129:CM130"/>
    <mergeCell ref="CN127:CU128"/>
    <mergeCell ref="DR130:DY130"/>
    <mergeCell ref="BX127:CE128"/>
    <mergeCell ref="EB141:EG141"/>
    <mergeCell ref="CF112:CM112"/>
    <mergeCell ref="EB133:EG133"/>
    <mergeCell ref="EB134:EG134"/>
    <mergeCell ref="EB135:EG135"/>
    <mergeCell ref="EB136:EG136"/>
    <mergeCell ref="CN123:CU123"/>
    <mergeCell ref="BX116:CE117"/>
    <mergeCell ref="DC176:DL176"/>
    <mergeCell ref="DC177:DK177"/>
    <mergeCell ref="DR148:DY148"/>
    <mergeCell ref="DR143:DY143"/>
    <mergeCell ref="AX160:BB160"/>
    <mergeCell ref="BC160:BI160"/>
    <mergeCell ref="BJ160:BO160"/>
    <mergeCell ref="BP160:BW160"/>
    <mergeCell ref="CN158:CU159"/>
    <mergeCell ref="A158:AW158"/>
    <mergeCell ref="AX158:BB159"/>
    <mergeCell ref="BC158:BI159"/>
    <mergeCell ref="BJ158:BO159"/>
    <mergeCell ref="A159:AW159"/>
    <mergeCell ref="BP158:BW159"/>
    <mergeCell ref="BJ155:BO156"/>
    <mergeCell ref="DI130:DO130"/>
    <mergeCell ref="BP129:BW130"/>
    <mergeCell ref="BX158:CE159"/>
    <mergeCell ref="CF158:CM159"/>
    <mergeCell ref="CF160:CM160"/>
    <mergeCell ref="CN160:CU160"/>
    <mergeCell ref="A160:AW160"/>
    <mergeCell ref="A161:AW161"/>
    <mergeCell ref="AX161:BB161"/>
    <mergeCell ref="CO170:CU170"/>
    <mergeCell ref="CN150:CU151"/>
    <mergeCell ref="CN152:CU154"/>
    <mergeCell ref="DI148:DO148"/>
    <mergeCell ref="BC161:BI161"/>
    <mergeCell ref="BJ161:BO161"/>
    <mergeCell ref="BP161:BW161"/>
  </mergeCells>
  <phoneticPr fontId="0" type="noConversion"/>
  <pageMargins left="0.51181102362204722" right="0.11811023622047245" top="0.74803149606299213" bottom="0.74803149606299213" header="0.11811023622047245" footer="0.11811023622047245"/>
  <pageSetup paperSize="9" scale="79" orientation="landscape" r:id="rId1"/>
  <headerFooter alignWithMargins="0"/>
  <rowBreaks count="5" manualBreakCount="5">
    <brk id="38" max="98" man="1"/>
    <brk id="80" max="98" man="1"/>
    <brk id="123" max="98" man="1"/>
    <brk id="166" max="98" man="1"/>
    <brk id="208" max="9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Листы1-5</vt:lpstr>
      <vt:lpstr>'Листы1-5'!Область_печати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 galkin</dc:creator>
  <cp:lastModifiedBy>muradova_irinka@mail.ru</cp:lastModifiedBy>
  <cp:lastPrinted>2024-04-27T11:31:53Z</cp:lastPrinted>
  <dcterms:created xsi:type="dcterms:W3CDTF">2004-09-19T06:34:55Z</dcterms:created>
  <dcterms:modified xsi:type="dcterms:W3CDTF">2025-07-21T21:59:27Z</dcterms:modified>
</cp:coreProperties>
</file>